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W:\GEPEP\_ARQUIVOS\01. Planejamento Operacional\Nova pasta\"/>
    </mc:Choice>
  </mc:AlternateContent>
  <bookViews>
    <workbookView xWindow="0" yWindow="0" windowWidth="20490" windowHeight="7620" tabRatio="781"/>
  </bookViews>
  <sheets>
    <sheet name="Vagas" sheetId="1" r:id="rId1"/>
  </sheets>
  <definedNames>
    <definedName name="_xlnm._FilterDatabase" localSheetId="0" hidden="1">Vagas!$J$10:$J$11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2" i="1" l="1"/>
  <c r="M151" i="1"/>
  <c r="M150" i="1"/>
  <c r="M149" i="1"/>
  <c r="M148" i="1"/>
  <c r="M147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2" i="1"/>
  <c r="M101" i="1"/>
  <c r="M100" i="1"/>
  <c r="M99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5" i="1"/>
  <c r="M54" i="1"/>
  <c r="M53" i="1"/>
  <c r="M52" i="1"/>
  <c r="M51" i="1"/>
  <c r="M50" i="1"/>
  <c r="M49" i="1"/>
  <c r="M48" i="1"/>
  <c r="M47" i="1"/>
  <c r="M46" i="1"/>
  <c r="M45" i="1"/>
  <c r="M43" i="1"/>
  <c r="M42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J153" i="1"/>
  <c r="J129" i="1"/>
  <c r="J98" i="1"/>
  <c r="J56" i="1"/>
  <c r="J41" i="1"/>
  <c r="G153" i="1"/>
  <c r="G129" i="1"/>
  <c r="G98" i="1"/>
  <c r="G56" i="1"/>
  <c r="G41" i="1"/>
  <c r="D153" i="1"/>
  <c r="D129" i="1"/>
  <c r="D98" i="1"/>
  <c r="D56" i="1"/>
  <c r="D41" i="1"/>
  <c r="M129" i="1" l="1"/>
  <c r="M98" i="1"/>
  <c r="M41" i="1"/>
  <c r="M56" i="1"/>
  <c r="M153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5" i="1"/>
  <c r="N46" i="1"/>
  <c r="N47" i="1"/>
  <c r="N48" i="1"/>
  <c r="N49" i="1"/>
  <c r="N50" i="1"/>
  <c r="N51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0" i="1"/>
  <c r="N131" i="1"/>
  <c r="N132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6" i="1"/>
  <c r="N7" i="1"/>
  <c r="E153" i="1" l="1"/>
  <c r="H153" i="1"/>
  <c r="K153" i="1"/>
  <c r="E129" i="1"/>
  <c r="H129" i="1"/>
  <c r="K129" i="1"/>
  <c r="E56" i="1"/>
  <c r="H56" i="1"/>
  <c r="K56" i="1"/>
  <c r="H41" i="1"/>
  <c r="K41" i="1"/>
  <c r="E41" i="1"/>
  <c r="K98" i="1"/>
  <c r="E98" i="1"/>
  <c r="H98" i="1"/>
  <c r="D155" i="1" l="1"/>
  <c r="N153" i="1"/>
  <c r="N98" i="1"/>
  <c r="N129" i="1"/>
  <c r="N56" i="1"/>
  <c r="N41" i="1"/>
  <c r="M146" i="1" l="1"/>
  <c r="L40" i="1"/>
  <c r="L39" i="1"/>
  <c r="L38" i="1"/>
  <c r="L37" i="1"/>
  <c r="L36" i="1"/>
  <c r="L35" i="1"/>
  <c r="L34" i="1"/>
  <c r="L33" i="1"/>
  <c r="L32" i="1"/>
  <c r="L31" i="1"/>
  <c r="N8" i="1"/>
  <c r="I56" i="1" l="1"/>
  <c r="F153" i="1"/>
  <c r="I153" i="1"/>
  <c r="F41" i="1"/>
  <c r="F98" i="1"/>
  <c r="F56" i="1"/>
  <c r="I98" i="1"/>
  <c r="I129" i="1"/>
  <c r="F129" i="1"/>
  <c r="I41" i="1" l="1"/>
  <c r="L153" i="1" l="1"/>
  <c r="L129" i="1"/>
  <c r="L98" i="1"/>
  <c r="L41" i="1"/>
  <c r="G155" i="1" l="1"/>
  <c r="E155" i="1"/>
  <c r="K155" i="1"/>
  <c r="N155" i="1" s="1"/>
  <c r="L56" i="1"/>
  <c r="J155" i="1"/>
  <c r="M155" i="1" s="1"/>
  <c r="H155" i="1"/>
  <c r="I155" i="1" l="1"/>
  <c r="L155" i="1"/>
  <c r="F155" i="1"/>
</calcChain>
</file>

<file path=xl/comments1.xml><?xml version="1.0" encoding="utf-8"?>
<comments xmlns="http://schemas.openxmlformats.org/spreadsheetml/2006/main">
  <authors>
    <author>Emerson Soares Fialho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>Gratuidade instituída pelo Decreto 6.632/2008.</t>
        </r>
      </text>
    </comment>
  </commentList>
</comments>
</file>

<file path=xl/sharedStrings.xml><?xml version="1.0" encoding="utf-8"?>
<sst xmlns="http://schemas.openxmlformats.org/spreadsheetml/2006/main" count="299" uniqueCount="206">
  <si>
    <t>Previstas</t>
  </si>
  <si>
    <t>Realizadas</t>
  </si>
  <si>
    <t>Educação</t>
  </si>
  <si>
    <t>1.1</t>
  </si>
  <si>
    <t>Educação Infantil</t>
  </si>
  <si>
    <t>Ensino Fundamental</t>
  </si>
  <si>
    <t>Ensino Médio</t>
  </si>
  <si>
    <t>1.2</t>
  </si>
  <si>
    <t>1.3</t>
  </si>
  <si>
    <t>1.4</t>
  </si>
  <si>
    <t>Educação de Jovens e Adultos</t>
  </si>
  <si>
    <t>1.5</t>
  </si>
  <si>
    <t>1.5.1</t>
  </si>
  <si>
    <t>1.5.2</t>
  </si>
  <si>
    <t>Educação Complementar</t>
  </si>
  <si>
    <t>Acompanhamento Pedagógico</t>
  </si>
  <si>
    <t>Complementação Curricular</t>
  </si>
  <si>
    <t>Aperfeiçoamento Especializado</t>
  </si>
  <si>
    <t>1.5.3</t>
  </si>
  <si>
    <t>1.6</t>
  </si>
  <si>
    <t>Cursos de Valorização Social</t>
  </si>
  <si>
    <t>1.7</t>
  </si>
  <si>
    <t>Educação em Ciências e Humanidades</t>
  </si>
  <si>
    <t>1.7.1</t>
  </si>
  <si>
    <t>1.7.2</t>
  </si>
  <si>
    <t>Ciências</t>
  </si>
  <si>
    <t>Humanidades</t>
  </si>
  <si>
    <t>1.7.3</t>
  </si>
  <si>
    <t>Meio Ambiente</t>
  </si>
  <si>
    <t>Nível de Realização</t>
  </si>
  <si>
    <t>Total do Programa</t>
  </si>
  <si>
    <t>Saúde</t>
  </si>
  <si>
    <t>2.3</t>
  </si>
  <si>
    <t>Educação em Saúde</t>
  </si>
  <si>
    <t>Cultura</t>
  </si>
  <si>
    <t>3.3</t>
  </si>
  <si>
    <t>Artes Cênicas</t>
  </si>
  <si>
    <t>Circo</t>
  </si>
  <si>
    <t>Dança</t>
  </si>
  <si>
    <t>Teatro</t>
  </si>
  <si>
    <t>3.1</t>
  </si>
  <si>
    <t>3.2</t>
  </si>
  <si>
    <t>Artes Visuais</t>
  </si>
  <si>
    <t>Música</t>
  </si>
  <si>
    <t>3.4</t>
  </si>
  <si>
    <t>Literatura</t>
  </si>
  <si>
    <t>3.5</t>
  </si>
  <si>
    <t>Audiovisual</t>
  </si>
  <si>
    <t>Biblioteca</t>
  </si>
  <si>
    <t>4.1</t>
  </si>
  <si>
    <t>4.3</t>
  </si>
  <si>
    <t>Lazer</t>
  </si>
  <si>
    <t>Desenvolvimento Físico-Espotivo</t>
  </si>
  <si>
    <t>Turismo Social</t>
  </si>
  <si>
    <t>4.1.4</t>
  </si>
  <si>
    <t>Formação Esportiva</t>
  </si>
  <si>
    <t>4.3.1</t>
  </si>
  <si>
    <t>4.3.2</t>
  </si>
  <si>
    <t>Turismo Emissivo</t>
  </si>
  <si>
    <t>Turismo Receptivo</t>
  </si>
  <si>
    <t>Assistência</t>
  </si>
  <si>
    <t>5.1</t>
  </si>
  <si>
    <t>5.3</t>
  </si>
  <si>
    <t>Desenvolvimento Comunitário</t>
  </si>
  <si>
    <t>Curso</t>
  </si>
  <si>
    <t>TOTAL</t>
  </si>
  <si>
    <t>PROGRAMA</t>
  </si>
  <si>
    <t>CÓDIGO</t>
  </si>
  <si>
    <t>3.1.1</t>
  </si>
  <si>
    <t>3.1.2</t>
  </si>
  <si>
    <t>3.1.3</t>
  </si>
  <si>
    <t>Trabalho Social com Grupos</t>
  </si>
  <si>
    <t>3.6</t>
  </si>
  <si>
    <t>Esporte Coletivo</t>
  </si>
  <si>
    <t>Esporte Individual</t>
  </si>
  <si>
    <t>Esporte radical e na natureza</t>
  </si>
  <si>
    <t>Luta</t>
  </si>
  <si>
    <t>Multipráticas Esportivas</t>
  </si>
  <si>
    <t>Turma de xxxx</t>
  </si>
  <si>
    <t>Excursão</t>
  </si>
  <si>
    <t>Passeio local</t>
  </si>
  <si>
    <t>Passseio</t>
  </si>
  <si>
    <t>Creche</t>
  </si>
  <si>
    <t>Pré-Escola</t>
  </si>
  <si>
    <t>Anos iniciais</t>
  </si>
  <si>
    <t>...</t>
  </si>
  <si>
    <t>Anos letivos</t>
  </si>
  <si>
    <t>Alfabetização</t>
  </si>
  <si>
    <t>Obs.: Podem ser inseridas linhas para inclusão de mais cursos ou serviços que possuam vagas oferecidas na Gratuidade Regulamentar.</t>
  </si>
  <si>
    <t>Item. 9.1.6 - Acórdão Nº 699/16</t>
  </si>
  <si>
    <t>Departamento Regional _________________</t>
  </si>
  <si>
    <t>TOTAL DE VAGAS</t>
  </si>
  <si>
    <t>% Part. Gratuidade (PCG)</t>
  </si>
  <si>
    <t>VAGAS GRATUIDADE PCG</t>
  </si>
  <si>
    <t>Anos Finais</t>
  </si>
  <si>
    <t>Desenvolvimento de Experimentações</t>
  </si>
  <si>
    <t>Apresentação</t>
  </si>
  <si>
    <t>Debate</t>
  </si>
  <si>
    <t>Oficina</t>
  </si>
  <si>
    <t>Exposição de arte</t>
  </si>
  <si>
    <t>Palestra</t>
  </si>
  <si>
    <t>Visita mediada à exposição</t>
  </si>
  <si>
    <t xml:space="preserve">     Apresentação</t>
  </si>
  <si>
    <t xml:space="preserve">     Debate</t>
  </si>
  <si>
    <t xml:space="preserve">     Mediação</t>
  </si>
  <si>
    <t>Exibição</t>
  </si>
  <si>
    <t xml:space="preserve">     Consulta</t>
  </si>
  <si>
    <t>Empréstimo</t>
  </si>
  <si>
    <t xml:space="preserve">    Apresentação</t>
  </si>
  <si>
    <t>Departamento Regional do Mato Grosso do Sul</t>
  </si>
  <si>
    <t>Sessão diagnóstica</t>
  </si>
  <si>
    <t>Orientação</t>
  </si>
  <si>
    <t>Roda de conversa</t>
  </si>
  <si>
    <t>Videodebate</t>
  </si>
  <si>
    <t>Campanha</t>
  </si>
  <si>
    <t>Eventos Físico-Esportivos</t>
  </si>
  <si>
    <t>Desenvolvimento de Capacidades</t>
  </si>
  <si>
    <t>Encontro</t>
  </si>
  <si>
    <t>Reunião</t>
  </si>
  <si>
    <t>Ano: 2021</t>
  </si>
  <si>
    <t>Exposição mediada</t>
  </si>
  <si>
    <t>Vivência</t>
  </si>
  <si>
    <t>5.3.0.4.(5.3.A.)</t>
  </si>
  <si>
    <t>5.3.X.1.(5.3.A.)</t>
  </si>
  <si>
    <t>5.3.0.7.(5.3.A.)</t>
  </si>
  <si>
    <t>5.3.0.8.(5.3.A.)</t>
  </si>
  <si>
    <t>Grupos Socieais de Idosos</t>
  </si>
  <si>
    <t>VAGAS GRATUITAS</t>
  </si>
  <si>
    <t>1.1.0.2.</t>
  </si>
  <si>
    <t>1.2.0.1.</t>
  </si>
  <si>
    <t>1.2.0.2.</t>
  </si>
  <si>
    <t>1.3.0.1.</t>
  </si>
  <si>
    <t>1.5.2.1.</t>
  </si>
  <si>
    <t>2.3.0.1.</t>
  </si>
  <si>
    <t>2.3.0.5.</t>
  </si>
  <si>
    <t>3.1.1.1.</t>
  </si>
  <si>
    <t>3.1.1.3.</t>
  </si>
  <si>
    <t>3.1.2.1.</t>
  </si>
  <si>
    <t>3.1.2.2.</t>
  </si>
  <si>
    <t>3.1.2.3.</t>
  </si>
  <si>
    <t>3.1.2.8.</t>
  </si>
  <si>
    <t>3.1.3.1.</t>
  </si>
  <si>
    <t>3.1.3.3.</t>
  </si>
  <si>
    <t>3.2.0.1.</t>
  </si>
  <si>
    <t>3.2.0.10.</t>
  </si>
  <si>
    <t>3.2.0.4.</t>
  </si>
  <si>
    <t>3.2.0.7.</t>
  </si>
  <si>
    <t>3.2.0.8.</t>
  </si>
  <si>
    <t>3.3.0.1.</t>
  </si>
  <si>
    <t>3.3.0.2.</t>
  </si>
  <si>
    <t>3.3.0.8.</t>
  </si>
  <si>
    <t>3.4.0.1.</t>
  </si>
  <si>
    <t>3.4.0.10.</t>
  </si>
  <si>
    <t>3.4.0.3.</t>
  </si>
  <si>
    <t>3.4.0.8.</t>
  </si>
  <si>
    <t>3.4.0.9.</t>
  </si>
  <si>
    <t>3.5.0.2.</t>
  </si>
  <si>
    <t>3.5.0.4.</t>
  </si>
  <si>
    <t>3.5.0.8.</t>
  </si>
  <si>
    <t>3.6.0.2.</t>
  </si>
  <si>
    <t>3.6.0.3.</t>
  </si>
  <si>
    <t>4.1.2.5.</t>
  </si>
  <si>
    <t>4.1.4.4.</t>
  </si>
  <si>
    <t>5.1.0.3.</t>
  </si>
  <si>
    <t>5.1.0.4.</t>
  </si>
  <si>
    <t>5.1.0.5.</t>
  </si>
  <si>
    <t>5.1.0.6.</t>
  </si>
  <si>
    <t>5.1.0.7.</t>
  </si>
  <si>
    <t>5.2.2.1.</t>
  </si>
  <si>
    <t>5.2.2.2.</t>
  </si>
  <si>
    <t>5.2.2.3.</t>
  </si>
  <si>
    <t>5.2.2.4.</t>
  </si>
  <si>
    <t>5.2.2.5.</t>
  </si>
  <si>
    <t>5.3.0.6.(5.3.A.)</t>
  </si>
  <si>
    <t>4.1.2</t>
  </si>
  <si>
    <t>1.1.0.1.</t>
  </si>
  <si>
    <t>1.4.0.1.</t>
  </si>
  <si>
    <t>1.5.1.1.</t>
  </si>
  <si>
    <t>1.5.3.2.</t>
  </si>
  <si>
    <t>1.6.0.1.</t>
  </si>
  <si>
    <t>1.7.1.1.</t>
  </si>
  <si>
    <t>1.7.2.2.</t>
  </si>
  <si>
    <t>1.7.3.1.</t>
  </si>
  <si>
    <t>2.3.0.2.</t>
  </si>
  <si>
    <t>2.3.0.9.</t>
  </si>
  <si>
    <t>2.3.0.6.</t>
  </si>
  <si>
    <t>2.3.0.7.</t>
  </si>
  <si>
    <t>2.3.0.8.</t>
  </si>
  <si>
    <t>2.3.0.10.</t>
  </si>
  <si>
    <t>2.3.0.3.</t>
  </si>
  <si>
    <t>2.3.0.4.</t>
  </si>
  <si>
    <t>2.3.0.11.</t>
  </si>
  <si>
    <t>3.1.1.8.</t>
  </si>
  <si>
    <t>3.1.2.4.</t>
  </si>
  <si>
    <t>3.1.3.8.</t>
  </si>
  <si>
    <t>3.2.0.2.</t>
  </si>
  <si>
    <t>3.3.0.4.</t>
  </si>
  <si>
    <t>4.1.4.1.</t>
  </si>
  <si>
    <t>4.1.4.2.</t>
  </si>
  <si>
    <t>4.1.4.3.</t>
  </si>
  <si>
    <t>4.1.4.5.</t>
  </si>
  <si>
    <t>4.3.1.1.</t>
  </si>
  <si>
    <t>4.3.2.3.</t>
  </si>
  <si>
    <t>5.1.0.2.</t>
  </si>
  <si>
    <t>5.3.0.5.</t>
  </si>
  <si>
    <t>4.3.1.2.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</si>
</sst>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A3A3"/>
        <bgColor indexed="64"/>
      </patternFill>
    </fill>
    <fill>
      <patternFill patternType="solid">
        <fgColor rgb="FF9999FF"/>
        <bgColor indexed="64"/>
      </patternFill>
    </fill>
    <fill>
      <patternFill patternType="lightDown">
        <bgColor theme="2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3"/>
    </xf>
    <xf numFmtId="0" fontId="0" fillId="7" borderId="6" xfId="0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2" borderId="25" xfId="0" applyFont="1" applyFill="1" applyBorder="1"/>
    <xf numFmtId="0" fontId="0" fillId="0" borderId="24" xfId="0" applyBorder="1" applyAlignment="1">
      <alignment horizontal="left" indent="1"/>
    </xf>
    <xf numFmtId="0" fontId="0" fillId="0" borderId="24" xfId="0" applyBorder="1" applyAlignment="1">
      <alignment horizontal="left" indent="3"/>
    </xf>
    <xf numFmtId="0" fontId="0" fillId="0" borderId="24" xfId="0" applyBorder="1" applyAlignment="1">
      <alignment horizontal="left" indent="2"/>
    </xf>
    <xf numFmtId="0" fontId="2" fillId="0" borderId="4" xfId="0" applyFont="1" applyBorder="1" applyAlignment="1">
      <alignment horizontal="right"/>
    </xf>
    <xf numFmtId="0" fontId="2" fillId="3" borderId="26" xfId="0" applyFont="1" applyFill="1" applyBorder="1"/>
    <xf numFmtId="0" fontId="2" fillId="0" borderId="27" xfId="0" applyFont="1" applyBorder="1" applyAlignment="1">
      <alignment horizontal="right"/>
    </xf>
    <xf numFmtId="0" fontId="2" fillId="5" borderId="25" xfId="0" applyFont="1" applyFill="1" applyBorder="1"/>
    <xf numFmtId="0" fontId="2" fillId="4" borderId="28" xfId="0" applyFont="1" applyFill="1" applyBorder="1"/>
    <xf numFmtId="0" fontId="2" fillId="6" borderId="25" xfId="0" applyFont="1" applyFill="1" applyBorder="1"/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3" fontId="0" fillId="7" borderId="13" xfId="0" applyNumberFormat="1" applyFill="1" applyBorder="1" applyAlignment="1">
      <alignment horizontal="center"/>
    </xf>
    <xf numFmtId="3" fontId="0" fillId="7" borderId="16" xfId="0" applyNumberFormat="1" applyFill="1" applyBorder="1" applyAlignment="1">
      <alignment horizontal="center"/>
    </xf>
    <xf numFmtId="3" fontId="0" fillId="7" borderId="19" xfId="1" applyNumberFormat="1" applyFont="1" applyFill="1" applyBorder="1" applyAlignment="1">
      <alignment horizontal="center"/>
    </xf>
    <xf numFmtId="9" fontId="0" fillId="7" borderId="19" xfId="1" applyFont="1" applyFill="1" applyBorder="1" applyAlignment="1">
      <alignment horizontal="center"/>
    </xf>
    <xf numFmtId="9" fontId="0" fillId="7" borderId="5" xfId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15" xfId="1" applyNumberFormat="1" applyFont="1" applyBorder="1" applyAlignment="1">
      <alignment horizontal="center"/>
    </xf>
    <xf numFmtId="9" fontId="2" fillId="0" borderId="11" xfId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18" xfId="1" applyNumberFormat="1" applyFont="1" applyBorder="1" applyAlignment="1">
      <alignment horizontal="center"/>
    </xf>
    <xf numFmtId="10" fontId="6" fillId="0" borderId="18" xfId="1" applyNumberFormat="1" applyFont="1" applyBorder="1" applyAlignment="1">
      <alignment horizontal="center"/>
    </xf>
    <xf numFmtId="9" fontId="6" fillId="0" borderId="10" xfId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0" fontId="5" fillId="0" borderId="20" xfId="1" applyNumberFormat="1" applyFont="1" applyBorder="1" applyAlignment="1">
      <alignment horizontal="center"/>
    </xf>
    <xf numFmtId="3" fontId="6" fillId="7" borderId="13" xfId="0" applyNumberFormat="1" applyFont="1" applyFill="1" applyBorder="1" applyAlignment="1">
      <alignment horizontal="center"/>
    </xf>
    <xf numFmtId="3" fontId="6" fillId="7" borderId="16" xfId="0" applyNumberFormat="1" applyFont="1" applyFill="1" applyBorder="1" applyAlignment="1">
      <alignment horizontal="center"/>
    </xf>
    <xf numFmtId="3" fontId="6" fillId="7" borderId="19" xfId="0" applyNumberFormat="1" applyFont="1" applyFill="1" applyBorder="1" applyAlignment="1">
      <alignment horizontal="center"/>
    </xf>
    <xf numFmtId="10" fontId="6" fillId="7" borderId="19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9" fontId="5" fillId="0" borderId="6" xfId="1" applyFont="1" applyBorder="1" applyAlignment="1">
      <alignment horizontal="center"/>
    </xf>
    <xf numFmtId="9" fontId="6" fillId="7" borderId="5" xfId="1" applyFont="1" applyFill="1" applyBorder="1" applyAlignment="1">
      <alignment horizontal="center"/>
    </xf>
    <xf numFmtId="9" fontId="0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4" xfId="0" applyFill="1" applyBorder="1" applyAlignment="1">
      <alignment horizontal="left" indent="3"/>
    </xf>
    <xf numFmtId="164" fontId="5" fillId="0" borderId="6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0" xfId="0" applyNumberFormat="1"/>
    <xf numFmtId="3" fontId="7" fillId="0" borderId="8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5353FF"/>
      <color rgb="FF9999FF"/>
      <color rgb="FFF3A3A3"/>
      <color rgb="FFFDD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79664</xdr:colOff>
      <xdr:row>0</xdr:row>
      <xdr:rowOff>647700</xdr:rowOff>
    </xdr:to>
    <xdr:pic>
      <xdr:nvPicPr>
        <xdr:cNvPr id="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56"/>
  <sheetViews>
    <sheetView showGridLines="0" tabSelected="1" zoomScale="55" zoomScaleNormal="55" workbookViewId="0">
      <selection activeCell="P60" sqref="P60"/>
    </sheetView>
  </sheetViews>
  <sheetFormatPr defaultRowHeight="14.5" x14ac:dyDescent="0.35"/>
  <cols>
    <col min="1" max="1" width="3.54296875" customWidth="1"/>
    <col min="2" max="2" width="17.81640625" customWidth="1"/>
    <col min="3" max="3" width="37.453125" customWidth="1"/>
    <col min="4" max="4" width="13.453125" customWidth="1"/>
    <col min="5" max="5" width="15.08984375" customWidth="1"/>
    <col min="6" max="6" width="17.1796875" bestFit="1" customWidth="1"/>
    <col min="7" max="7" width="12.54296875" customWidth="1"/>
    <col min="8" max="8" width="14.81640625" customWidth="1"/>
    <col min="9" max="9" width="17.1796875" bestFit="1" customWidth="1"/>
    <col min="10" max="10" width="12.81640625" customWidth="1"/>
    <col min="11" max="11" width="20.26953125" customWidth="1"/>
    <col min="12" max="12" width="17.1796875" bestFit="1" customWidth="1"/>
    <col min="13" max="13" width="13.90625" customWidth="1"/>
    <col min="14" max="14" width="13.7265625" customWidth="1"/>
  </cols>
  <sheetData>
    <row r="1" spans="2:14" ht="56.5" customHeight="1" thickBot="1" x14ac:dyDescent="0.4">
      <c r="B1" s="62" t="s">
        <v>89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ht="25.9" customHeight="1" thickBot="1" x14ac:dyDescent="0.4">
      <c r="B2" s="8" t="s">
        <v>90</v>
      </c>
      <c r="C2" s="8" t="s">
        <v>109</v>
      </c>
      <c r="D2" s="9"/>
      <c r="E2" s="9"/>
      <c r="F2" s="9"/>
      <c r="G2" s="9"/>
      <c r="H2" s="9"/>
      <c r="I2" s="9"/>
      <c r="J2" s="9"/>
      <c r="K2" s="9"/>
      <c r="L2" s="9"/>
      <c r="M2" s="9"/>
      <c r="N2" s="10" t="s">
        <v>119</v>
      </c>
    </row>
    <row r="3" spans="2:14" ht="31" customHeight="1" thickBot="1" x14ac:dyDescent="0.4">
      <c r="B3" s="68" t="s">
        <v>67</v>
      </c>
      <c r="C3" s="70" t="s">
        <v>66</v>
      </c>
      <c r="D3" s="65" t="s">
        <v>91</v>
      </c>
      <c r="E3" s="66"/>
      <c r="F3" s="67"/>
      <c r="G3" s="65" t="s">
        <v>127</v>
      </c>
      <c r="H3" s="66"/>
      <c r="I3" s="67"/>
      <c r="J3" s="65" t="s">
        <v>93</v>
      </c>
      <c r="K3" s="66"/>
      <c r="L3" s="67"/>
      <c r="M3" s="65" t="s">
        <v>92</v>
      </c>
      <c r="N3" s="67"/>
    </row>
    <row r="4" spans="2:14" ht="33" customHeight="1" thickBot="1" x14ac:dyDescent="0.4">
      <c r="B4" s="69"/>
      <c r="C4" s="71"/>
      <c r="D4" s="6" t="s">
        <v>0</v>
      </c>
      <c r="E4" s="6" t="s">
        <v>1</v>
      </c>
      <c r="F4" s="6" t="s">
        <v>29</v>
      </c>
      <c r="G4" s="6" t="s">
        <v>0</v>
      </c>
      <c r="H4" s="6" t="s">
        <v>1</v>
      </c>
      <c r="I4" s="6" t="s">
        <v>29</v>
      </c>
      <c r="J4" s="6" t="s">
        <v>0</v>
      </c>
      <c r="K4" s="6" t="s">
        <v>1</v>
      </c>
      <c r="L4" s="6" t="s">
        <v>29</v>
      </c>
      <c r="M4" s="6" t="s">
        <v>0</v>
      </c>
      <c r="N4" s="56" t="s">
        <v>1</v>
      </c>
    </row>
    <row r="5" spans="2:14" x14ac:dyDescent="0.35">
      <c r="B5" s="1">
        <v>1</v>
      </c>
      <c r="C5" s="12" t="s">
        <v>2</v>
      </c>
      <c r="D5" s="26"/>
      <c r="E5" s="27"/>
      <c r="F5" s="28"/>
      <c r="G5" s="26"/>
      <c r="H5" s="27"/>
      <c r="I5" s="28"/>
      <c r="J5" s="26"/>
      <c r="K5" s="27"/>
      <c r="L5" s="29"/>
      <c r="M5" s="30"/>
      <c r="N5" s="30"/>
    </row>
    <row r="6" spans="2:14" x14ac:dyDescent="0.35">
      <c r="B6" s="2" t="s">
        <v>3</v>
      </c>
      <c r="C6" s="13" t="s">
        <v>4</v>
      </c>
      <c r="D6" s="37"/>
      <c r="E6" s="38"/>
      <c r="F6" s="39"/>
      <c r="G6" s="37"/>
      <c r="H6" s="38"/>
      <c r="I6" s="39"/>
      <c r="J6" s="37"/>
      <c r="K6" s="38"/>
      <c r="L6" s="40"/>
      <c r="M6" s="41" t="str">
        <f t="shared" ref="M6:M69" si="0">IFERROR(J6/D6,"")</f>
        <v/>
      </c>
      <c r="N6" s="41" t="str">
        <f t="shared" ref="N6:N72" si="1">IFERROR(K6/E6,"")</f>
        <v/>
      </c>
    </row>
    <row r="7" spans="2:14" ht="14.25" customHeight="1" x14ac:dyDescent="0.35">
      <c r="B7" s="4" t="s">
        <v>175</v>
      </c>
      <c r="C7" s="14" t="s">
        <v>82</v>
      </c>
      <c r="D7" s="37">
        <v>0</v>
      </c>
      <c r="E7" s="38">
        <v>0</v>
      </c>
      <c r="F7" s="39"/>
      <c r="G7" s="37">
        <v>0</v>
      </c>
      <c r="H7" s="38">
        <v>0</v>
      </c>
      <c r="I7" s="39"/>
      <c r="J7" s="37">
        <v>0</v>
      </c>
      <c r="K7" s="38">
        <v>0</v>
      </c>
      <c r="L7" s="40"/>
      <c r="M7" s="41" t="str">
        <f t="shared" si="0"/>
        <v/>
      </c>
      <c r="N7" s="41" t="str">
        <f t="shared" si="1"/>
        <v/>
      </c>
    </row>
    <row r="8" spans="2:14" x14ac:dyDescent="0.35">
      <c r="B8" s="4" t="s">
        <v>128</v>
      </c>
      <c r="C8" s="14" t="s">
        <v>83</v>
      </c>
      <c r="D8" s="37">
        <v>290</v>
      </c>
      <c r="E8" s="38">
        <v>250</v>
      </c>
      <c r="F8" s="39"/>
      <c r="G8" s="37">
        <v>0</v>
      </c>
      <c r="H8" s="38">
        <v>0</v>
      </c>
      <c r="I8" s="39"/>
      <c r="J8" s="37">
        <v>59</v>
      </c>
      <c r="K8" s="38">
        <v>57</v>
      </c>
      <c r="L8" s="40"/>
      <c r="M8" s="41">
        <f t="shared" si="0"/>
        <v>0.20344827586206896</v>
      </c>
      <c r="N8" s="41">
        <f t="shared" si="1"/>
        <v>0.22800000000000001</v>
      </c>
    </row>
    <row r="9" spans="2:14" x14ac:dyDescent="0.35">
      <c r="B9" s="2" t="s">
        <v>7</v>
      </c>
      <c r="C9" s="13" t="s">
        <v>5</v>
      </c>
      <c r="D9" s="37"/>
      <c r="E9" s="38"/>
      <c r="F9" s="39"/>
      <c r="G9" s="37"/>
      <c r="H9" s="38"/>
      <c r="I9" s="39"/>
      <c r="J9" s="37"/>
      <c r="K9" s="38"/>
      <c r="L9" s="40"/>
      <c r="M9" s="41" t="str">
        <f t="shared" si="0"/>
        <v/>
      </c>
      <c r="N9" s="41" t="str">
        <f t="shared" si="1"/>
        <v/>
      </c>
    </row>
    <row r="10" spans="2:14" x14ac:dyDescent="0.35">
      <c r="B10" s="4" t="s">
        <v>129</v>
      </c>
      <c r="C10" s="14" t="s">
        <v>84</v>
      </c>
      <c r="D10" s="37">
        <v>885</v>
      </c>
      <c r="E10" s="38">
        <v>820</v>
      </c>
      <c r="F10" s="39"/>
      <c r="G10" s="37">
        <v>0</v>
      </c>
      <c r="H10" s="38">
        <v>0</v>
      </c>
      <c r="I10" s="39"/>
      <c r="J10" s="37">
        <v>121</v>
      </c>
      <c r="K10" s="38">
        <v>121</v>
      </c>
      <c r="L10" s="40"/>
      <c r="M10" s="41">
        <f t="shared" si="0"/>
        <v>0.13672316384180791</v>
      </c>
      <c r="N10" s="41">
        <f t="shared" si="1"/>
        <v>0.14756097560975609</v>
      </c>
    </row>
    <row r="11" spans="2:14" x14ac:dyDescent="0.35">
      <c r="B11" s="4" t="s">
        <v>130</v>
      </c>
      <c r="C11" s="14" t="s">
        <v>94</v>
      </c>
      <c r="D11" s="37">
        <v>625</v>
      </c>
      <c r="E11" s="38">
        <v>621</v>
      </c>
      <c r="F11" s="39"/>
      <c r="G11" s="37">
        <v>0</v>
      </c>
      <c r="H11" s="38">
        <v>0</v>
      </c>
      <c r="I11" s="39"/>
      <c r="J11" s="37">
        <v>161</v>
      </c>
      <c r="K11" s="38">
        <v>161</v>
      </c>
      <c r="L11" s="40"/>
      <c r="M11" s="41">
        <f t="shared" si="0"/>
        <v>0.2576</v>
      </c>
      <c r="N11" s="41">
        <f t="shared" si="1"/>
        <v>0.25925925925925924</v>
      </c>
    </row>
    <row r="12" spans="2:14" x14ac:dyDescent="0.35">
      <c r="B12" s="2" t="s">
        <v>8</v>
      </c>
      <c r="C12" s="13" t="s">
        <v>6</v>
      </c>
      <c r="D12" s="37"/>
      <c r="E12" s="38"/>
      <c r="F12" s="39"/>
      <c r="G12" s="37"/>
      <c r="H12" s="38"/>
      <c r="I12" s="39"/>
      <c r="J12" s="37"/>
      <c r="K12" s="38"/>
      <c r="L12" s="40"/>
      <c r="M12" s="41" t="str">
        <f t="shared" si="0"/>
        <v/>
      </c>
      <c r="N12" s="41" t="str">
        <f t="shared" si="1"/>
        <v/>
      </c>
    </row>
    <row r="13" spans="2:14" x14ac:dyDescent="0.35">
      <c r="B13" s="4" t="s">
        <v>131</v>
      </c>
      <c r="C13" s="14" t="s">
        <v>86</v>
      </c>
      <c r="D13" s="37">
        <v>114</v>
      </c>
      <c r="E13" s="38">
        <v>92</v>
      </c>
      <c r="F13" s="39"/>
      <c r="G13" s="37">
        <v>0</v>
      </c>
      <c r="H13" s="38">
        <v>0</v>
      </c>
      <c r="I13" s="39"/>
      <c r="J13" s="37">
        <v>30</v>
      </c>
      <c r="K13" s="38">
        <v>30</v>
      </c>
      <c r="L13" s="40"/>
      <c r="M13" s="41">
        <f t="shared" si="0"/>
        <v>0.26315789473684209</v>
      </c>
      <c r="N13" s="41">
        <f t="shared" si="1"/>
        <v>0.32608695652173914</v>
      </c>
    </row>
    <row r="14" spans="2:14" x14ac:dyDescent="0.35">
      <c r="B14" s="4" t="s">
        <v>85</v>
      </c>
      <c r="C14" s="14" t="s">
        <v>85</v>
      </c>
      <c r="D14" s="37"/>
      <c r="E14" s="38"/>
      <c r="F14" s="39"/>
      <c r="G14" s="37"/>
      <c r="H14" s="38"/>
      <c r="I14" s="39"/>
      <c r="J14" s="37"/>
      <c r="K14" s="38"/>
      <c r="L14" s="40"/>
      <c r="M14" s="41" t="str">
        <f t="shared" si="0"/>
        <v/>
      </c>
      <c r="N14" s="41" t="str">
        <f t="shared" si="1"/>
        <v/>
      </c>
    </row>
    <row r="15" spans="2:14" x14ac:dyDescent="0.35">
      <c r="B15" s="2" t="s">
        <v>9</v>
      </c>
      <c r="C15" s="13" t="s">
        <v>10</v>
      </c>
      <c r="D15" s="37"/>
      <c r="E15" s="38"/>
      <c r="F15" s="39"/>
      <c r="G15" s="37"/>
      <c r="H15" s="38"/>
      <c r="I15" s="39"/>
      <c r="J15" s="37"/>
      <c r="K15" s="38"/>
      <c r="L15" s="40"/>
      <c r="M15" s="41" t="str">
        <f t="shared" si="0"/>
        <v/>
      </c>
      <c r="N15" s="41" t="str">
        <f t="shared" si="1"/>
        <v/>
      </c>
    </row>
    <row r="16" spans="2:14" x14ac:dyDescent="0.35">
      <c r="B16" s="4" t="s">
        <v>176</v>
      </c>
      <c r="C16" s="14" t="s">
        <v>87</v>
      </c>
      <c r="D16" s="37">
        <v>0</v>
      </c>
      <c r="E16" s="38">
        <v>0</v>
      </c>
      <c r="F16" s="39"/>
      <c r="G16" s="37">
        <v>0</v>
      </c>
      <c r="H16" s="38">
        <v>0</v>
      </c>
      <c r="I16" s="39"/>
      <c r="J16" s="37">
        <v>0</v>
      </c>
      <c r="K16" s="38">
        <v>0</v>
      </c>
      <c r="L16" s="40"/>
      <c r="M16" s="41" t="str">
        <f t="shared" si="0"/>
        <v/>
      </c>
      <c r="N16" s="41" t="str">
        <f t="shared" si="1"/>
        <v/>
      </c>
    </row>
    <row r="17" spans="2:14" x14ac:dyDescent="0.35">
      <c r="B17" s="4" t="s">
        <v>85</v>
      </c>
      <c r="C17" s="14" t="s">
        <v>85</v>
      </c>
      <c r="D17" s="37"/>
      <c r="E17" s="38"/>
      <c r="F17" s="39"/>
      <c r="G17" s="37"/>
      <c r="H17" s="38"/>
      <c r="I17" s="39"/>
      <c r="J17" s="37"/>
      <c r="K17" s="38"/>
      <c r="L17" s="40"/>
      <c r="M17" s="41" t="str">
        <f t="shared" si="0"/>
        <v/>
      </c>
      <c r="N17" s="41" t="str">
        <f t="shared" si="1"/>
        <v/>
      </c>
    </row>
    <row r="18" spans="2:14" x14ac:dyDescent="0.35">
      <c r="B18" s="2" t="s">
        <v>11</v>
      </c>
      <c r="C18" s="13" t="s">
        <v>14</v>
      </c>
      <c r="D18" s="37"/>
      <c r="E18" s="38"/>
      <c r="F18" s="39"/>
      <c r="G18" s="37"/>
      <c r="H18" s="38"/>
      <c r="I18" s="39"/>
      <c r="J18" s="37"/>
      <c r="K18" s="38"/>
      <c r="L18" s="40"/>
      <c r="M18" s="41" t="str">
        <f t="shared" si="0"/>
        <v/>
      </c>
      <c r="N18" s="41" t="str">
        <f t="shared" si="1"/>
        <v/>
      </c>
    </row>
    <row r="19" spans="2:14" x14ac:dyDescent="0.35">
      <c r="B19" s="3" t="s">
        <v>12</v>
      </c>
      <c r="C19" s="15" t="s">
        <v>15</v>
      </c>
      <c r="D19" s="37"/>
      <c r="E19" s="38"/>
      <c r="F19" s="39"/>
      <c r="G19" s="37"/>
      <c r="H19" s="38"/>
      <c r="I19" s="39"/>
      <c r="J19" s="37"/>
      <c r="K19" s="38"/>
      <c r="L19" s="40"/>
      <c r="M19" s="41" t="str">
        <f t="shared" si="0"/>
        <v/>
      </c>
      <c r="N19" s="41" t="str">
        <f t="shared" si="1"/>
        <v/>
      </c>
    </row>
    <row r="20" spans="2:14" x14ac:dyDescent="0.35">
      <c r="B20" s="4" t="s">
        <v>177</v>
      </c>
      <c r="C20" s="14" t="s">
        <v>64</v>
      </c>
      <c r="D20" s="37">
        <v>0</v>
      </c>
      <c r="E20" s="38">
        <v>0</v>
      </c>
      <c r="F20" s="39"/>
      <c r="G20" s="37">
        <v>0</v>
      </c>
      <c r="H20" s="38">
        <v>0</v>
      </c>
      <c r="I20" s="39"/>
      <c r="J20" s="37">
        <v>0</v>
      </c>
      <c r="K20" s="38">
        <v>0</v>
      </c>
      <c r="L20" s="40"/>
      <c r="M20" s="41" t="str">
        <f t="shared" si="0"/>
        <v/>
      </c>
      <c r="N20" s="41" t="str">
        <f t="shared" si="1"/>
        <v/>
      </c>
    </row>
    <row r="21" spans="2:14" x14ac:dyDescent="0.35">
      <c r="B21" s="4" t="s">
        <v>85</v>
      </c>
      <c r="C21" s="14" t="s">
        <v>85</v>
      </c>
      <c r="D21" s="37"/>
      <c r="E21" s="38"/>
      <c r="F21" s="39"/>
      <c r="G21" s="37"/>
      <c r="H21" s="38"/>
      <c r="I21" s="39"/>
      <c r="J21" s="37"/>
      <c r="K21" s="38"/>
      <c r="L21" s="40"/>
      <c r="M21" s="41" t="str">
        <f t="shared" si="0"/>
        <v/>
      </c>
      <c r="N21" s="41" t="str">
        <f t="shared" si="1"/>
        <v/>
      </c>
    </row>
    <row r="22" spans="2:14" x14ac:dyDescent="0.35">
      <c r="B22" s="3" t="s">
        <v>13</v>
      </c>
      <c r="C22" s="15" t="s">
        <v>16</v>
      </c>
      <c r="D22" s="37"/>
      <c r="E22" s="38"/>
      <c r="F22" s="39"/>
      <c r="G22" s="37"/>
      <c r="H22" s="38"/>
      <c r="I22" s="39"/>
      <c r="J22" s="37"/>
      <c r="K22" s="38"/>
      <c r="L22" s="40"/>
      <c r="M22" s="41" t="str">
        <f t="shared" si="0"/>
        <v/>
      </c>
      <c r="N22" s="41" t="str">
        <f t="shared" si="1"/>
        <v/>
      </c>
    </row>
    <row r="23" spans="2:14" x14ac:dyDescent="0.35">
      <c r="B23" s="4" t="s">
        <v>132</v>
      </c>
      <c r="C23" s="14" t="s">
        <v>64</v>
      </c>
      <c r="D23" s="37">
        <v>0</v>
      </c>
      <c r="E23" s="38">
        <v>0</v>
      </c>
      <c r="F23" s="39"/>
      <c r="G23" s="37">
        <v>0</v>
      </c>
      <c r="H23" s="38">
        <v>0</v>
      </c>
      <c r="I23" s="39"/>
      <c r="J23" s="37">
        <v>0</v>
      </c>
      <c r="K23" s="38">
        <v>0</v>
      </c>
      <c r="L23" s="40"/>
      <c r="M23" s="41" t="str">
        <f t="shared" si="0"/>
        <v/>
      </c>
      <c r="N23" s="41" t="str">
        <f t="shared" si="1"/>
        <v/>
      </c>
    </row>
    <row r="24" spans="2:14" x14ac:dyDescent="0.35">
      <c r="B24" s="4" t="s">
        <v>85</v>
      </c>
      <c r="C24" s="14" t="s">
        <v>85</v>
      </c>
      <c r="D24" s="37"/>
      <c r="E24" s="38"/>
      <c r="F24" s="39"/>
      <c r="G24" s="37"/>
      <c r="H24" s="38"/>
      <c r="I24" s="39"/>
      <c r="J24" s="37"/>
      <c r="K24" s="38"/>
      <c r="L24" s="40"/>
      <c r="M24" s="41" t="str">
        <f t="shared" si="0"/>
        <v/>
      </c>
      <c r="N24" s="41" t="str">
        <f t="shared" si="1"/>
        <v/>
      </c>
    </row>
    <row r="25" spans="2:14" x14ac:dyDescent="0.35">
      <c r="B25" s="3" t="s">
        <v>18</v>
      </c>
      <c r="C25" s="15" t="s">
        <v>17</v>
      </c>
      <c r="D25" s="37"/>
      <c r="E25" s="38"/>
      <c r="F25" s="39"/>
      <c r="G25" s="37"/>
      <c r="H25" s="38"/>
      <c r="I25" s="39"/>
      <c r="J25" s="37"/>
      <c r="K25" s="38"/>
      <c r="L25" s="40"/>
      <c r="M25" s="41" t="str">
        <f t="shared" si="0"/>
        <v/>
      </c>
      <c r="N25" s="41" t="str">
        <f t="shared" si="1"/>
        <v/>
      </c>
    </row>
    <row r="26" spans="2:14" x14ac:dyDescent="0.35">
      <c r="B26" s="4" t="s">
        <v>178</v>
      </c>
      <c r="C26" s="14" t="s">
        <v>64</v>
      </c>
      <c r="D26" s="37">
        <v>0</v>
      </c>
      <c r="E26" s="38">
        <v>0</v>
      </c>
      <c r="F26" s="39"/>
      <c r="G26" s="37">
        <v>0</v>
      </c>
      <c r="H26" s="38">
        <v>0</v>
      </c>
      <c r="I26" s="39"/>
      <c r="J26" s="37">
        <v>0</v>
      </c>
      <c r="K26" s="38">
        <v>0</v>
      </c>
      <c r="L26" s="40"/>
      <c r="M26" s="41" t="str">
        <f t="shared" si="0"/>
        <v/>
      </c>
      <c r="N26" s="41" t="str">
        <f t="shared" si="1"/>
        <v/>
      </c>
    </row>
    <row r="27" spans="2:14" x14ac:dyDescent="0.35">
      <c r="B27" s="4" t="s">
        <v>85</v>
      </c>
      <c r="C27" s="14" t="s">
        <v>85</v>
      </c>
      <c r="D27" s="37"/>
      <c r="E27" s="38"/>
      <c r="F27" s="39"/>
      <c r="G27" s="37"/>
      <c r="H27" s="38"/>
      <c r="I27" s="39"/>
      <c r="J27" s="37"/>
      <c r="K27" s="38"/>
      <c r="L27" s="40"/>
      <c r="M27" s="41" t="str">
        <f t="shared" si="0"/>
        <v/>
      </c>
      <c r="N27" s="41" t="str">
        <f t="shared" si="1"/>
        <v/>
      </c>
    </row>
    <row r="28" spans="2:14" x14ac:dyDescent="0.35">
      <c r="B28" s="2" t="s">
        <v>19</v>
      </c>
      <c r="C28" s="13" t="s">
        <v>20</v>
      </c>
      <c r="D28" s="37"/>
      <c r="E28" s="38"/>
      <c r="F28" s="39"/>
      <c r="G28" s="37"/>
      <c r="H28" s="38"/>
      <c r="I28" s="39"/>
      <c r="J28" s="37"/>
      <c r="K28" s="38"/>
      <c r="L28" s="40"/>
      <c r="M28" s="41" t="str">
        <f t="shared" si="0"/>
        <v/>
      </c>
      <c r="N28" s="41" t="str">
        <f t="shared" si="1"/>
        <v/>
      </c>
    </row>
    <row r="29" spans="2:14" x14ac:dyDescent="0.35">
      <c r="B29" s="4" t="s">
        <v>179</v>
      </c>
      <c r="C29" s="14" t="s">
        <v>64</v>
      </c>
      <c r="D29" s="37">
        <v>0</v>
      </c>
      <c r="E29" s="38">
        <v>0</v>
      </c>
      <c r="F29" s="39"/>
      <c r="G29" s="37">
        <v>0</v>
      </c>
      <c r="H29" s="38">
        <v>0</v>
      </c>
      <c r="I29" s="39"/>
      <c r="J29" s="37">
        <v>0</v>
      </c>
      <c r="K29" s="38">
        <v>0</v>
      </c>
      <c r="L29" s="40"/>
      <c r="M29" s="41" t="str">
        <f t="shared" si="0"/>
        <v/>
      </c>
      <c r="N29" s="41" t="str">
        <f t="shared" si="1"/>
        <v/>
      </c>
    </row>
    <row r="30" spans="2:14" x14ac:dyDescent="0.35">
      <c r="B30" s="4" t="s">
        <v>85</v>
      </c>
      <c r="C30" s="14" t="s">
        <v>85</v>
      </c>
      <c r="D30" s="37"/>
      <c r="E30" s="38"/>
      <c r="F30" s="39"/>
      <c r="G30" s="37"/>
      <c r="H30" s="38"/>
      <c r="I30" s="39"/>
      <c r="J30" s="37"/>
      <c r="K30" s="38"/>
      <c r="L30" s="40"/>
      <c r="M30" s="41" t="str">
        <f t="shared" si="0"/>
        <v/>
      </c>
      <c r="N30" s="41" t="str">
        <f t="shared" si="1"/>
        <v/>
      </c>
    </row>
    <row r="31" spans="2:14" x14ac:dyDescent="0.35">
      <c r="B31" s="2" t="s">
        <v>21</v>
      </c>
      <c r="C31" s="13" t="s">
        <v>22</v>
      </c>
      <c r="D31" s="37"/>
      <c r="E31" s="38"/>
      <c r="F31" s="39"/>
      <c r="G31" s="37"/>
      <c r="H31" s="38"/>
      <c r="I31" s="39"/>
      <c r="J31" s="37"/>
      <c r="K31" s="38"/>
      <c r="L31" s="40" t="str">
        <f t="shared" ref="L31:L40" si="2">IFERROR(K31/J31,"")</f>
        <v/>
      </c>
      <c r="M31" s="41" t="str">
        <f t="shared" si="0"/>
        <v/>
      </c>
      <c r="N31" s="41" t="str">
        <f t="shared" si="1"/>
        <v/>
      </c>
    </row>
    <row r="32" spans="2:14" x14ac:dyDescent="0.35">
      <c r="B32" s="3" t="s">
        <v>23</v>
      </c>
      <c r="C32" s="15" t="s">
        <v>25</v>
      </c>
      <c r="D32" s="37"/>
      <c r="E32" s="38"/>
      <c r="F32" s="39"/>
      <c r="G32" s="37"/>
      <c r="H32" s="38"/>
      <c r="I32" s="39"/>
      <c r="J32" s="37"/>
      <c r="K32" s="38"/>
      <c r="L32" s="40" t="str">
        <f t="shared" si="2"/>
        <v/>
      </c>
      <c r="M32" s="41" t="str">
        <f t="shared" si="0"/>
        <v/>
      </c>
      <c r="N32" s="41" t="str">
        <f t="shared" si="1"/>
        <v/>
      </c>
    </row>
    <row r="33" spans="2:16" x14ac:dyDescent="0.35">
      <c r="B33" s="4" t="s">
        <v>180</v>
      </c>
      <c r="C33" s="14" t="s">
        <v>64</v>
      </c>
      <c r="D33" s="37">
        <v>0</v>
      </c>
      <c r="E33" s="38">
        <v>0</v>
      </c>
      <c r="F33" s="39"/>
      <c r="G33" s="37">
        <v>0</v>
      </c>
      <c r="H33" s="38">
        <v>0</v>
      </c>
      <c r="I33" s="39"/>
      <c r="J33" s="37">
        <v>0</v>
      </c>
      <c r="K33" s="38">
        <v>0</v>
      </c>
      <c r="L33" s="40" t="str">
        <f t="shared" si="2"/>
        <v/>
      </c>
      <c r="M33" s="41" t="str">
        <f t="shared" si="0"/>
        <v/>
      </c>
      <c r="N33" s="41" t="str">
        <f t="shared" si="1"/>
        <v/>
      </c>
    </row>
    <row r="34" spans="2:16" x14ac:dyDescent="0.35">
      <c r="B34" s="4" t="s">
        <v>85</v>
      </c>
      <c r="C34" s="14" t="s">
        <v>85</v>
      </c>
      <c r="D34" s="37"/>
      <c r="E34" s="38"/>
      <c r="F34" s="39"/>
      <c r="G34" s="37"/>
      <c r="H34" s="38"/>
      <c r="I34" s="39"/>
      <c r="J34" s="37"/>
      <c r="K34" s="38"/>
      <c r="L34" s="40" t="str">
        <f t="shared" si="2"/>
        <v/>
      </c>
      <c r="M34" s="41" t="str">
        <f t="shared" si="0"/>
        <v/>
      </c>
      <c r="N34" s="41" t="str">
        <f t="shared" si="1"/>
        <v/>
      </c>
    </row>
    <row r="35" spans="2:16" x14ac:dyDescent="0.35">
      <c r="B35" s="3" t="s">
        <v>24</v>
      </c>
      <c r="C35" s="15" t="s">
        <v>26</v>
      </c>
      <c r="D35" s="37"/>
      <c r="E35" s="38"/>
      <c r="F35" s="39"/>
      <c r="G35" s="37"/>
      <c r="H35" s="38"/>
      <c r="I35" s="39"/>
      <c r="J35" s="37"/>
      <c r="K35" s="38"/>
      <c r="L35" s="40" t="str">
        <f t="shared" si="2"/>
        <v/>
      </c>
      <c r="M35" s="41" t="str">
        <f t="shared" si="0"/>
        <v/>
      </c>
      <c r="N35" s="41" t="str">
        <f t="shared" si="1"/>
        <v/>
      </c>
    </row>
    <row r="36" spans="2:16" x14ac:dyDescent="0.35">
      <c r="B36" s="4" t="s">
        <v>181</v>
      </c>
      <c r="C36" s="14" t="s">
        <v>64</v>
      </c>
      <c r="D36" s="37">
        <v>0</v>
      </c>
      <c r="E36" s="38">
        <v>0</v>
      </c>
      <c r="F36" s="39"/>
      <c r="G36" s="37">
        <v>0</v>
      </c>
      <c r="H36" s="38">
        <v>0</v>
      </c>
      <c r="I36" s="39"/>
      <c r="J36" s="37">
        <v>0</v>
      </c>
      <c r="K36" s="38">
        <v>0</v>
      </c>
      <c r="L36" s="40" t="str">
        <f t="shared" si="2"/>
        <v/>
      </c>
      <c r="M36" s="41" t="str">
        <f t="shared" si="0"/>
        <v/>
      </c>
      <c r="N36" s="41" t="str">
        <f t="shared" si="1"/>
        <v/>
      </c>
    </row>
    <row r="37" spans="2:16" x14ac:dyDescent="0.35">
      <c r="B37" s="4" t="s">
        <v>85</v>
      </c>
      <c r="C37" s="14" t="s">
        <v>85</v>
      </c>
      <c r="D37" s="37"/>
      <c r="E37" s="38"/>
      <c r="F37" s="39"/>
      <c r="G37" s="37"/>
      <c r="H37" s="38"/>
      <c r="I37" s="39"/>
      <c r="J37" s="37"/>
      <c r="K37" s="38"/>
      <c r="L37" s="40" t="str">
        <f t="shared" si="2"/>
        <v/>
      </c>
      <c r="M37" s="41" t="str">
        <f t="shared" si="0"/>
        <v/>
      </c>
      <c r="N37" s="41" t="str">
        <f t="shared" si="1"/>
        <v/>
      </c>
    </row>
    <row r="38" spans="2:16" x14ac:dyDescent="0.35">
      <c r="B38" s="3" t="s">
        <v>27</v>
      </c>
      <c r="C38" s="15" t="s">
        <v>28</v>
      </c>
      <c r="D38" s="37"/>
      <c r="E38" s="38"/>
      <c r="F38" s="39"/>
      <c r="G38" s="37"/>
      <c r="H38" s="38"/>
      <c r="I38" s="39"/>
      <c r="J38" s="37"/>
      <c r="K38" s="38"/>
      <c r="L38" s="40" t="str">
        <f t="shared" si="2"/>
        <v/>
      </c>
      <c r="M38" s="41" t="str">
        <f t="shared" si="0"/>
        <v/>
      </c>
      <c r="N38" s="41" t="str">
        <f t="shared" si="1"/>
        <v/>
      </c>
    </row>
    <row r="39" spans="2:16" x14ac:dyDescent="0.35">
      <c r="B39" s="4" t="s">
        <v>182</v>
      </c>
      <c r="C39" s="14" t="s">
        <v>64</v>
      </c>
      <c r="D39" s="37">
        <v>0</v>
      </c>
      <c r="E39" s="38">
        <v>0</v>
      </c>
      <c r="F39" s="39"/>
      <c r="G39" s="37">
        <v>0</v>
      </c>
      <c r="H39" s="38">
        <v>0</v>
      </c>
      <c r="I39" s="39"/>
      <c r="J39" s="37">
        <v>0</v>
      </c>
      <c r="K39" s="38">
        <v>0</v>
      </c>
      <c r="L39" s="40" t="str">
        <f t="shared" si="2"/>
        <v/>
      </c>
      <c r="M39" s="41" t="str">
        <f t="shared" si="0"/>
        <v/>
      </c>
      <c r="N39" s="41" t="str">
        <f t="shared" si="1"/>
        <v/>
      </c>
    </row>
    <row r="40" spans="2:16" x14ac:dyDescent="0.35">
      <c r="B40" s="4" t="s">
        <v>85</v>
      </c>
      <c r="C40" s="14" t="s">
        <v>85</v>
      </c>
      <c r="D40" s="37"/>
      <c r="E40" s="38"/>
      <c r="F40" s="39"/>
      <c r="G40" s="37"/>
      <c r="H40" s="38"/>
      <c r="I40" s="39"/>
      <c r="J40" s="37"/>
      <c r="K40" s="38"/>
      <c r="L40" s="40" t="str">
        <f t="shared" si="2"/>
        <v/>
      </c>
      <c r="M40" s="41" t="str">
        <f t="shared" si="0"/>
        <v/>
      </c>
      <c r="N40" s="41" t="str">
        <f t="shared" si="1"/>
        <v/>
      </c>
    </row>
    <row r="41" spans="2:16" ht="15" thickBot="1" x14ac:dyDescent="0.4">
      <c r="B41" s="5"/>
      <c r="C41" s="16" t="s">
        <v>30</v>
      </c>
      <c r="D41" s="42">
        <f>SUM(D6:D40)</f>
        <v>1914</v>
      </c>
      <c r="E41" s="42">
        <f>SUM(E6:E40)</f>
        <v>1783</v>
      </c>
      <c r="F41" s="43">
        <f t="shared" ref="F41:K41" si="3">SUM(F6:F40)</f>
        <v>0</v>
      </c>
      <c r="G41" s="42">
        <f>SUM(G6:G40)</f>
        <v>0</v>
      </c>
      <c r="H41" s="42">
        <f t="shared" si="3"/>
        <v>0</v>
      </c>
      <c r="I41" s="45">
        <f t="shared" si="3"/>
        <v>0</v>
      </c>
      <c r="J41" s="42">
        <f>SUM(J6:J40)</f>
        <v>371</v>
      </c>
      <c r="K41" s="46">
        <f t="shared" si="3"/>
        <v>369</v>
      </c>
      <c r="L41" s="47">
        <f t="shared" ref="L41:L56" si="4">IFERROR(K41/J41,"")</f>
        <v>0.99460916442048519</v>
      </c>
      <c r="M41" s="54">
        <f t="shared" si="0"/>
        <v>0.19383490073145246</v>
      </c>
      <c r="N41" s="54">
        <f t="shared" si="1"/>
        <v>0.20695457094784073</v>
      </c>
    </row>
    <row r="42" spans="2:16" x14ac:dyDescent="0.35">
      <c r="B42" s="1">
        <v>2</v>
      </c>
      <c r="C42" s="17" t="s">
        <v>31</v>
      </c>
      <c r="D42" s="48"/>
      <c r="E42" s="49"/>
      <c r="F42" s="50"/>
      <c r="G42" s="48"/>
      <c r="H42" s="49"/>
      <c r="I42" s="50"/>
      <c r="J42" s="48"/>
      <c r="K42" s="49"/>
      <c r="L42" s="51"/>
      <c r="M42" s="52" t="str">
        <f t="shared" si="0"/>
        <v/>
      </c>
      <c r="N42" s="55" t="str">
        <f t="shared" si="1"/>
        <v/>
      </c>
    </row>
    <row r="43" spans="2:16" x14ac:dyDescent="0.35">
      <c r="B43" s="2" t="s">
        <v>32</v>
      </c>
      <c r="C43" s="13" t="s">
        <v>33</v>
      </c>
      <c r="D43" s="37"/>
      <c r="E43" s="38"/>
      <c r="F43" s="39"/>
      <c r="G43" s="37"/>
      <c r="H43" s="38"/>
      <c r="I43" s="39"/>
      <c r="J43" s="37"/>
      <c r="K43" s="38"/>
      <c r="L43" s="40"/>
      <c r="M43" s="41" t="str">
        <f t="shared" si="0"/>
        <v/>
      </c>
      <c r="N43" s="41" t="str">
        <f t="shared" si="1"/>
        <v/>
      </c>
    </row>
    <row r="44" spans="2:16" x14ac:dyDescent="0.35">
      <c r="B44" s="4" t="s">
        <v>133</v>
      </c>
      <c r="C44" s="14" t="s">
        <v>114</v>
      </c>
      <c r="D44" s="37">
        <v>0</v>
      </c>
      <c r="E44" s="38">
        <v>84558</v>
      </c>
      <c r="F44" s="39"/>
      <c r="G44" s="37">
        <v>0</v>
      </c>
      <c r="H44" s="73">
        <v>76757</v>
      </c>
      <c r="I44" s="39"/>
      <c r="J44" s="37">
        <v>0</v>
      </c>
      <c r="K44" s="38">
        <v>0</v>
      </c>
      <c r="L44" s="40"/>
      <c r="M44" s="41"/>
      <c r="N44" s="41"/>
    </row>
    <row r="45" spans="2:16" x14ac:dyDescent="0.35">
      <c r="B45" s="4" t="s">
        <v>183</v>
      </c>
      <c r="C45" s="14" t="s">
        <v>64</v>
      </c>
      <c r="D45" s="37">
        <v>0</v>
      </c>
      <c r="E45" s="38">
        <v>0</v>
      </c>
      <c r="F45" s="39"/>
      <c r="G45" s="37">
        <v>0</v>
      </c>
      <c r="H45" s="38">
        <v>0</v>
      </c>
      <c r="I45" s="39"/>
      <c r="J45" s="37">
        <v>0</v>
      </c>
      <c r="K45" s="38">
        <v>0</v>
      </c>
      <c r="L45" s="40"/>
      <c r="M45" s="41" t="str">
        <f t="shared" si="0"/>
        <v/>
      </c>
      <c r="N45" s="41" t="str">
        <f t="shared" si="1"/>
        <v/>
      </c>
      <c r="P45" s="72"/>
    </row>
    <row r="46" spans="2:16" x14ac:dyDescent="0.35">
      <c r="B46" s="4" t="s">
        <v>184</v>
      </c>
      <c r="C46" s="14" t="s">
        <v>110</v>
      </c>
      <c r="D46" s="37">
        <v>0</v>
      </c>
      <c r="E46" s="38">
        <v>0</v>
      </c>
      <c r="F46" s="39"/>
      <c r="G46" s="37">
        <v>0</v>
      </c>
      <c r="H46" s="38">
        <v>0</v>
      </c>
      <c r="I46" s="39"/>
      <c r="J46" s="37">
        <v>0</v>
      </c>
      <c r="K46" s="38">
        <v>0</v>
      </c>
      <c r="L46" s="40"/>
      <c r="M46" s="41" t="str">
        <f t="shared" si="0"/>
        <v/>
      </c>
      <c r="N46" s="41" t="str">
        <f t="shared" si="1"/>
        <v/>
      </c>
    </row>
    <row r="47" spans="2:16" x14ac:dyDescent="0.35">
      <c r="B47" s="4" t="s">
        <v>134</v>
      </c>
      <c r="C47" s="14" t="s">
        <v>98</v>
      </c>
      <c r="D47" s="37">
        <v>1500</v>
      </c>
      <c r="E47" s="38">
        <v>68</v>
      </c>
      <c r="F47" s="39"/>
      <c r="G47" s="37">
        <v>1500</v>
      </c>
      <c r="H47" s="38">
        <v>68</v>
      </c>
      <c r="I47" s="39"/>
      <c r="J47" s="37">
        <v>0</v>
      </c>
      <c r="K47" s="38">
        <v>0</v>
      </c>
      <c r="L47" s="40"/>
      <c r="M47" s="41">
        <f t="shared" si="0"/>
        <v>0</v>
      </c>
      <c r="N47" s="41">
        <f t="shared" si="1"/>
        <v>0</v>
      </c>
    </row>
    <row r="48" spans="2:16" x14ac:dyDescent="0.35">
      <c r="B48" s="4" t="s">
        <v>185</v>
      </c>
      <c r="C48" s="14" t="s">
        <v>111</v>
      </c>
      <c r="D48" s="37">
        <v>0</v>
      </c>
      <c r="E48" s="38">
        <v>0</v>
      </c>
      <c r="F48" s="39"/>
      <c r="G48" s="37">
        <v>0</v>
      </c>
      <c r="H48" s="38">
        <v>0</v>
      </c>
      <c r="I48" s="39"/>
      <c r="J48" s="37">
        <v>0</v>
      </c>
      <c r="K48" s="38">
        <v>0</v>
      </c>
      <c r="L48" s="40"/>
      <c r="M48" s="41" t="str">
        <f t="shared" si="0"/>
        <v/>
      </c>
      <c r="N48" s="41" t="str">
        <f t="shared" si="1"/>
        <v/>
      </c>
    </row>
    <row r="49" spans="2:14" x14ac:dyDescent="0.35">
      <c r="B49" s="4" t="s">
        <v>186</v>
      </c>
      <c r="C49" s="14" t="s">
        <v>100</v>
      </c>
      <c r="D49" s="37">
        <v>0</v>
      </c>
      <c r="E49" s="38">
        <v>0</v>
      </c>
      <c r="F49" s="39"/>
      <c r="G49" s="37">
        <v>0</v>
      </c>
      <c r="H49" s="38">
        <v>0</v>
      </c>
      <c r="I49" s="39"/>
      <c r="J49" s="37">
        <v>0</v>
      </c>
      <c r="K49" s="38">
        <v>0</v>
      </c>
      <c r="L49" s="40"/>
      <c r="M49" s="41" t="str">
        <f t="shared" si="0"/>
        <v/>
      </c>
      <c r="N49" s="41" t="str">
        <f t="shared" si="1"/>
        <v/>
      </c>
    </row>
    <row r="50" spans="2:14" x14ac:dyDescent="0.35">
      <c r="B50" s="4" t="s">
        <v>187</v>
      </c>
      <c r="C50" s="14" t="s">
        <v>112</v>
      </c>
      <c r="D50" s="37">
        <v>0</v>
      </c>
      <c r="E50" s="38">
        <v>0</v>
      </c>
      <c r="F50" s="39"/>
      <c r="G50" s="37">
        <v>0</v>
      </c>
      <c r="H50" s="38">
        <v>0</v>
      </c>
      <c r="I50" s="39"/>
      <c r="J50" s="37">
        <v>0</v>
      </c>
      <c r="K50" s="38">
        <v>0</v>
      </c>
      <c r="L50" s="40"/>
      <c r="M50" s="41" t="str">
        <f t="shared" si="0"/>
        <v/>
      </c>
      <c r="N50" s="41" t="str">
        <f t="shared" si="1"/>
        <v/>
      </c>
    </row>
    <row r="51" spans="2:14" x14ac:dyDescent="0.35">
      <c r="B51" s="4" t="s">
        <v>188</v>
      </c>
      <c r="C51" s="14" t="s">
        <v>113</v>
      </c>
      <c r="D51" s="37">
        <v>0</v>
      </c>
      <c r="E51" s="38">
        <v>0</v>
      </c>
      <c r="F51" s="39"/>
      <c r="G51" s="37">
        <v>0</v>
      </c>
      <c r="H51" s="38">
        <v>0</v>
      </c>
      <c r="I51" s="39"/>
      <c r="J51" s="37">
        <v>0</v>
      </c>
      <c r="K51" s="38">
        <v>0</v>
      </c>
      <c r="L51" s="40"/>
      <c r="M51" s="41" t="str">
        <f t="shared" si="0"/>
        <v/>
      </c>
      <c r="N51" s="41" t="str">
        <f t="shared" si="1"/>
        <v/>
      </c>
    </row>
    <row r="52" spans="2:14" x14ac:dyDescent="0.35">
      <c r="B52" s="4" t="s">
        <v>189</v>
      </c>
      <c r="C52" s="58" t="s">
        <v>117</v>
      </c>
      <c r="D52" s="37">
        <v>0</v>
      </c>
      <c r="E52" s="38">
        <v>0</v>
      </c>
      <c r="F52" s="39"/>
      <c r="G52" s="37">
        <v>0</v>
      </c>
      <c r="H52" s="38">
        <v>0</v>
      </c>
      <c r="I52" s="39"/>
      <c r="J52" s="37">
        <v>0</v>
      </c>
      <c r="K52" s="38">
        <v>0</v>
      </c>
      <c r="L52" s="40"/>
      <c r="M52" s="41" t="str">
        <f t="shared" si="0"/>
        <v/>
      </c>
      <c r="N52" s="41"/>
    </row>
    <row r="53" spans="2:14" x14ac:dyDescent="0.35">
      <c r="B53" s="4" t="s">
        <v>190</v>
      </c>
      <c r="C53" s="58" t="s">
        <v>120</v>
      </c>
      <c r="D53" s="37">
        <v>0</v>
      </c>
      <c r="E53" s="38">
        <v>0</v>
      </c>
      <c r="F53" s="39"/>
      <c r="G53" s="37">
        <v>0</v>
      </c>
      <c r="H53" s="38">
        <v>0</v>
      </c>
      <c r="I53" s="39"/>
      <c r="J53" s="37">
        <v>0</v>
      </c>
      <c r="K53" s="38">
        <v>0</v>
      </c>
      <c r="L53" s="40"/>
      <c r="M53" s="41" t="str">
        <f t="shared" si="0"/>
        <v/>
      </c>
      <c r="N53" s="41"/>
    </row>
    <row r="54" spans="2:14" x14ac:dyDescent="0.35">
      <c r="B54" s="4" t="s">
        <v>191</v>
      </c>
      <c r="C54" s="58" t="s">
        <v>121</v>
      </c>
      <c r="D54" s="37">
        <v>0</v>
      </c>
      <c r="E54" s="38">
        <v>0</v>
      </c>
      <c r="F54" s="39"/>
      <c r="G54" s="37">
        <v>0</v>
      </c>
      <c r="H54" s="38">
        <v>0</v>
      </c>
      <c r="I54" s="39"/>
      <c r="J54" s="37">
        <v>0</v>
      </c>
      <c r="K54" s="38">
        <v>0</v>
      </c>
      <c r="L54" s="40"/>
      <c r="M54" s="41" t="str">
        <f t="shared" si="0"/>
        <v/>
      </c>
      <c r="N54" s="41"/>
    </row>
    <row r="55" spans="2:14" x14ac:dyDescent="0.35">
      <c r="B55" s="4" t="s">
        <v>85</v>
      </c>
      <c r="C55" s="14" t="s">
        <v>85</v>
      </c>
      <c r="D55" s="37"/>
      <c r="E55" s="38"/>
      <c r="F55" s="39"/>
      <c r="G55" s="37"/>
      <c r="H55" s="38"/>
      <c r="I55" s="39"/>
      <c r="J55" s="37"/>
      <c r="K55" s="38"/>
      <c r="L55" s="40"/>
      <c r="M55" s="41" t="str">
        <f t="shared" si="0"/>
        <v/>
      </c>
      <c r="N55" s="41" t="str">
        <f t="shared" si="1"/>
        <v/>
      </c>
    </row>
    <row r="56" spans="2:14" ht="15" thickBot="1" x14ac:dyDescent="0.4">
      <c r="B56" s="5"/>
      <c r="C56" s="18" t="s">
        <v>30</v>
      </c>
      <c r="D56" s="44">
        <f t="shared" ref="D56:K56" si="5">SUM(D43:D55)</f>
        <v>1500</v>
      </c>
      <c r="E56" s="44">
        <f t="shared" si="5"/>
        <v>84626</v>
      </c>
      <c r="F56" s="53">
        <f t="shared" si="5"/>
        <v>0</v>
      </c>
      <c r="G56" s="44">
        <f t="shared" si="5"/>
        <v>1500</v>
      </c>
      <c r="H56" s="44">
        <f t="shared" si="5"/>
        <v>76825</v>
      </c>
      <c r="I56" s="53">
        <f t="shared" si="5"/>
        <v>0</v>
      </c>
      <c r="J56" s="44">
        <f t="shared" si="5"/>
        <v>0</v>
      </c>
      <c r="K56" s="44">
        <f t="shared" si="5"/>
        <v>0</v>
      </c>
      <c r="L56" s="47" t="str">
        <f t="shared" si="4"/>
        <v/>
      </c>
      <c r="M56" s="54">
        <f t="shared" si="0"/>
        <v>0</v>
      </c>
      <c r="N56" s="54">
        <f t="shared" si="1"/>
        <v>0</v>
      </c>
    </row>
    <row r="57" spans="2:14" x14ac:dyDescent="0.35">
      <c r="B57" s="1">
        <v>3</v>
      </c>
      <c r="C57" s="19" t="s">
        <v>34</v>
      </c>
      <c r="D57" s="48"/>
      <c r="E57" s="49"/>
      <c r="F57" s="50"/>
      <c r="G57" s="48"/>
      <c r="H57" s="49"/>
      <c r="I57" s="50"/>
      <c r="J57" s="48"/>
      <c r="K57" s="49"/>
      <c r="L57" s="51"/>
      <c r="M57" s="52" t="str">
        <f t="shared" si="0"/>
        <v/>
      </c>
      <c r="N57" s="55" t="str">
        <f t="shared" si="1"/>
        <v/>
      </c>
    </row>
    <row r="58" spans="2:14" x14ac:dyDescent="0.35">
      <c r="B58" s="2" t="s">
        <v>40</v>
      </c>
      <c r="C58" s="13" t="s">
        <v>36</v>
      </c>
      <c r="D58" s="37"/>
      <c r="E58" s="38"/>
      <c r="F58" s="39"/>
      <c r="G58" s="37"/>
      <c r="H58" s="38"/>
      <c r="I58" s="39"/>
      <c r="J58" s="37"/>
      <c r="K58" s="38"/>
      <c r="L58" s="40"/>
      <c r="M58" s="41" t="str">
        <f t="shared" si="0"/>
        <v/>
      </c>
      <c r="N58" s="41" t="str">
        <f t="shared" si="1"/>
        <v/>
      </c>
    </row>
    <row r="59" spans="2:14" x14ac:dyDescent="0.35">
      <c r="B59" s="3" t="s">
        <v>68</v>
      </c>
      <c r="C59" s="15" t="s">
        <v>37</v>
      </c>
      <c r="D59" s="37"/>
      <c r="E59" s="38"/>
      <c r="F59" s="39"/>
      <c r="G59" s="37"/>
      <c r="H59" s="38"/>
      <c r="I59" s="39"/>
      <c r="J59" s="37"/>
      <c r="K59" s="38"/>
      <c r="L59" s="40"/>
      <c r="M59" s="41" t="str">
        <f t="shared" si="0"/>
        <v/>
      </c>
      <c r="N59" s="41" t="str">
        <f t="shared" si="1"/>
        <v/>
      </c>
    </row>
    <row r="60" spans="2:14" x14ac:dyDescent="0.35">
      <c r="B60" s="4" t="s">
        <v>135</v>
      </c>
      <c r="C60" s="14" t="s">
        <v>96</v>
      </c>
      <c r="D60" s="37">
        <v>600</v>
      </c>
      <c r="E60" s="38">
        <v>0</v>
      </c>
      <c r="F60" s="39"/>
      <c r="G60" s="37">
        <v>600</v>
      </c>
      <c r="H60" s="38">
        <v>0</v>
      </c>
      <c r="I60" s="39"/>
      <c r="J60" s="37">
        <v>0</v>
      </c>
      <c r="K60" s="38">
        <v>0</v>
      </c>
      <c r="L60" s="40"/>
      <c r="M60" s="41">
        <f t="shared" si="0"/>
        <v>0</v>
      </c>
      <c r="N60" s="41" t="str">
        <f t="shared" si="1"/>
        <v/>
      </c>
    </row>
    <row r="61" spans="2:14" x14ac:dyDescent="0.35">
      <c r="B61" s="4" t="s">
        <v>136</v>
      </c>
      <c r="C61" s="14" t="s">
        <v>97</v>
      </c>
      <c r="D61" s="37">
        <v>0</v>
      </c>
      <c r="E61" s="38">
        <v>0</v>
      </c>
      <c r="F61" s="39"/>
      <c r="G61" s="37">
        <v>0</v>
      </c>
      <c r="H61" s="38">
        <v>0</v>
      </c>
      <c r="I61" s="39"/>
      <c r="J61" s="37">
        <v>0</v>
      </c>
      <c r="K61" s="38">
        <v>0</v>
      </c>
      <c r="L61" s="40"/>
      <c r="M61" s="41" t="str">
        <f t="shared" si="0"/>
        <v/>
      </c>
      <c r="N61" s="41" t="str">
        <f t="shared" si="1"/>
        <v/>
      </c>
    </row>
    <row r="62" spans="2:14" x14ac:dyDescent="0.35">
      <c r="B62" s="4" t="s">
        <v>192</v>
      </c>
      <c r="C62" s="14" t="s">
        <v>98</v>
      </c>
      <c r="D62" s="37">
        <v>0</v>
      </c>
      <c r="E62" s="38">
        <v>0</v>
      </c>
      <c r="F62" s="39"/>
      <c r="G62" s="37">
        <v>0</v>
      </c>
      <c r="H62" s="38">
        <v>0</v>
      </c>
      <c r="I62" s="39"/>
      <c r="J62" s="37">
        <v>0</v>
      </c>
      <c r="K62" s="38">
        <v>0</v>
      </c>
      <c r="L62" s="40"/>
      <c r="M62" s="41" t="str">
        <f t="shared" si="0"/>
        <v/>
      </c>
      <c r="N62" s="41" t="str">
        <f t="shared" si="1"/>
        <v/>
      </c>
    </row>
    <row r="63" spans="2:14" x14ac:dyDescent="0.35">
      <c r="B63" s="3" t="s">
        <v>69</v>
      </c>
      <c r="C63" s="15" t="s">
        <v>38</v>
      </c>
      <c r="D63" s="37"/>
      <c r="E63" s="38"/>
      <c r="F63" s="39"/>
      <c r="G63" s="37"/>
      <c r="H63" s="38"/>
      <c r="I63" s="39"/>
      <c r="J63" s="37"/>
      <c r="K63" s="38"/>
      <c r="L63" s="40"/>
      <c r="M63" s="41" t="str">
        <f t="shared" si="0"/>
        <v/>
      </c>
      <c r="N63" s="41" t="str">
        <f t="shared" si="1"/>
        <v/>
      </c>
    </row>
    <row r="64" spans="2:14" x14ac:dyDescent="0.35">
      <c r="B64" s="4" t="s">
        <v>137</v>
      </c>
      <c r="C64" s="14" t="s">
        <v>96</v>
      </c>
      <c r="D64" s="37">
        <v>1700</v>
      </c>
      <c r="E64" s="38">
        <v>0</v>
      </c>
      <c r="F64" s="39"/>
      <c r="G64" s="37">
        <v>1700</v>
      </c>
      <c r="H64" s="38">
        <v>0</v>
      </c>
      <c r="I64" s="39"/>
      <c r="J64" s="37">
        <v>0</v>
      </c>
      <c r="K64" s="38">
        <v>0</v>
      </c>
      <c r="L64" s="40"/>
      <c r="M64" s="41">
        <f t="shared" si="0"/>
        <v>0</v>
      </c>
      <c r="N64" s="41" t="str">
        <f t="shared" si="1"/>
        <v/>
      </c>
    </row>
    <row r="65" spans="2:14" x14ac:dyDescent="0.35">
      <c r="B65" s="4" t="s">
        <v>138</v>
      </c>
      <c r="C65" s="14" t="s">
        <v>64</v>
      </c>
      <c r="D65" s="37">
        <v>161</v>
      </c>
      <c r="E65" s="38">
        <v>125</v>
      </c>
      <c r="F65" s="39"/>
      <c r="G65" s="37">
        <v>0</v>
      </c>
      <c r="H65" s="38">
        <v>0</v>
      </c>
      <c r="I65" s="39"/>
      <c r="J65" s="37">
        <v>119</v>
      </c>
      <c r="K65" s="38">
        <v>108</v>
      </c>
      <c r="L65" s="40"/>
      <c r="M65" s="41">
        <f t="shared" si="0"/>
        <v>0.73913043478260865</v>
      </c>
      <c r="N65" s="41">
        <f t="shared" si="1"/>
        <v>0.86399999999999999</v>
      </c>
    </row>
    <row r="66" spans="2:14" x14ac:dyDescent="0.35">
      <c r="B66" s="4" t="s">
        <v>139</v>
      </c>
      <c r="C66" s="14" t="s">
        <v>97</v>
      </c>
      <c r="D66" s="37">
        <v>0</v>
      </c>
      <c r="E66" s="38">
        <v>0</v>
      </c>
      <c r="F66" s="39"/>
      <c r="G66" s="37">
        <v>0</v>
      </c>
      <c r="H66" s="38">
        <v>0</v>
      </c>
      <c r="I66" s="39"/>
      <c r="J66" s="37">
        <v>0</v>
      </c>
      <c r="K66" s="38">
        <v>0</v>
      </c>
      <c r="L66" s="40"/>
      <c r="M66" s="41" t="str">
        <f t="shared" si="0"/>
        <v/>
      </c>
      <c r="N66" s="41" t="str">
        <f t="shared" si="1"/>
        <v/>
      </c>
    </row>
    <row r="67" spans="2:14" x14ac:dyDescent="0.35">
      <c r="B67" s="4" t="s">
        <v>193</v>
      </c>
      <c r="C67" s="14" t="s">
        <v>95</v>
      </c>
      <c r="D67" s="37">
        <v>0</v>
      </c>
      <c r="E67" s="38">
        <v>0</v>
      </c>
      <c r="F67" s="39"/>
      <c r="G67" s="37">
        <v>0</v>
      </c>
      <c r="H67" s="38">
        <v>0</v>
      </c>
      <c r="I67" s="39"/>
      <c r="J67" s="37">
        <v>0</v>
      </c>
      <c r="K67" s="38">
        <v>0</v>
      </c>
      <c r="L67" s="40"/>
      <c r="M67" s="41" t="str">
        <f t="shared" si="0"/>
        <v/>
      </c>
      <c r="N67" s="41" t="str">
        <f t="shared" si="1"/>
        <v/>
      </c>
    </row>
    <row r="68" spans="2:14" x14ac:dyDescent="0.35">
      <c r="B68" s="4" t="s">
        <v>140</v>
      </c>
      <c r="C68" s="14" t="s">
        <v>98</v>
      </c>
      <c r="D68" s="37">
        <v>1641</v>
      </c>
      <c r="E68" s="38">
        <v>464</v>
      </c>
      <c r="F68" s="39"/>
      <c r="G68" s="37">
        <v>1641</v>
      </c>
      <c r="H68" s="38">
        <v>464</v>
      </c>
      <c r="I68" s="39"/>
      <c r="J68" s="37">
        <v>0</v>
      </c>
      <c r="K68" s="38">
        <v>0</v>
      </c>
      <c r="L68" s="40"/>
      <c r="M68" s="41">
        <f t="shared" si="0"/>
        <v>0</v>
      </c>
      <c r="N68" s="41">
        <f t="shared" si="1"/>
        <v>0</v>
      </c>
    </row>
    <row r="69" spans="2:14" x14ac:dyDescent="0.35">
      <c r="B69" s="3" t="s">
        <v>70</v>
      </c>
      <c r="C69" s="15" t="s">
        <v>39</v>
      </c>
      <c r="D69" s="37"/>
      <c r="E69" s="38"/>
      <c r="F69" s="39"/>
      <c r="G69" s="37"/>
      <c r="H69" s="38"/>
      <c r="I69" s="39"/>
      <c r="J69" s="37"/>
      <c r="K69" s="38"/>
      <c r="L69" s="40"/>
      <c r="M69" s="41" t="str">
        <f t="shared" si="0"/>
        <v/>
      </c>
      <c r="N69" s="41" t="str">
        <f t="shared" si="1"/>
        <v/>
      </c>
    </row>
    <row r="70" spans="2:14" x14ac:dyDescent="0.35">
      <c r="B70" s="4" t="s">
        <v>141</v>
      </c>
      <c r="C70" s="15" t="s">
        <v>108</v>
      </c>
      <c r="D70" s="37">
        <v>2100</v>
      </c>
      <c r="E70" s="38">
        <v>0</v>
      </c>
      <c r="F70" s="39"/>
      <c r="G70" s="37">
        <v>2100</v>
      </c>
      <c r="H70" s="38">
        <v>0</v>
      </c>
      <c r="I70" s="39"/>
      <c r="J70" s="37">
        <v>0</v>
      </c>
      <c r="K70" s="38">
        <v>0</v>
      </c>
      <c r="L70" s="40"/>
      <c r="M70" s="41">
        <f t="shared" ref="M70:M137" si="6">IFERROR(J70/D70,"")</f>
        <v>0</v>
      </c>
      <c r="N70" s="41" t="str">
        <f t="shared" si="1"/>
        <v/>
      </c>
    </row>
    <row r="71" spans="2:14" x14ac:dyDescent="0.35">
      <c r="B71" s="4" t="s">
        <v>142</v>
      </c>
      <c r="C71" s="14" t="s">
        <v>97</v>
      </c>
      <c r="D71" s="37">
        <v>0</v>
      </c>
      <c r="E71" s="38">
        <v>0</v>
      </c>
      <c r="F71" s="39"/>
      <c r="G71" s="37">
        <v>0</v>
      </c>
      <c r="H71" s="38">
        <v>0</v>
      </c>
      <c r="I71" s="39"/>
      <c r="J71" s="37">
        <v>0</v>
      </c>
      <c r="K71" s="38">
        <v>0</v>
      </c>
      <c r="L71" s="40"/>
      <c r="M71" s="41" t="str">
        <f t="shared" si="6"/>
        <v/>
      </c>
      <c r="N71" s="41" t="str">
        <f t="shared" si="1"/>
        <v/>
      </c>
    </row>
    <row r="72" spans="2:14" x14ac:dyDescent="0.35">
      <c r="B72" s="4" t="s">
        <v>194</v>
      </c>
      <c r="C72" s="14" t="s">
        <v>98</v>
      </c>
      <c r="D72" s="37">
        <v>0</v>
      </c>
      <c r="E72" s="38">
        <v>0</v>
      </c>
      <c r="F72" s="39"/>
      <c r="G72" s="37">
        <v>0</v>
      </c>
      <c r="H72" s="38">
        <v>0</v>
      </c>
      <c r="I72" s="39"/>
      <c r="J72" s="37">
        <v>0</v>
      </c>
      <c r="K72" s="38">
        <v>0</v>
      </c>
      <c r="L72" s="40"/>
      <c r="M72" s="41" t="str">
        <f t="shared" si="6"/>
        <v/>
      </c>
      <c r="N72" s="41" t="str">
        <f t="shared" si="1"/>
        <v/>
      </c>
    </row>
    <row r="73" spans="2:14" x14ac:dyDescent="0.35">
      <c r="B73" s="2" t="s">
        <v>41</v>
      </c>
      <c r="C73" s="13" t="s">
        <v>42</v>
      </c>
      <c r="D73" s="37"/>
      <c r="E73" s="38"/>
      <c r="F73" s="39"/>
      <c r="G73" s="37"/>
      <c r="H73" s="38"/>
      <c r="I73" s="39"/>
      <c r="J73" s="37"/>
      <c r="K73" s="38"/>
      <c r="L73" s="40"/>
      <c r="M73" s="41" t="str">
        <f t="shared" si="6"/>
        <v/>
      </c>
      <c r="N73" s="41" t="str">
        <f t="shared" ref="N73:N97" si="7">IFERROR(K73/E73,"")</f>
        <v/>
      </c>
    </row>
    <row r="74" spans="2:14" x14ac:dyDescent="0.35">
      <c r="B74" s="4" t="s">
        <v>143</v>
      </c>
      <c r="C74" s="14" t="s">
        <v>64</v>
      </c>
      <c r="D74" s="37">
        <v>203</v>
      </c>
      <c r="E74" s="38">
        <v>203</v>
      </c>
      <c r="F74" s="39"/>
      <c r="G74" s="37">
        <v>194</v>
      </c>
      <c r="H74" s="38">
        <v>194</v>
      </c>
      <c r="I74" s="39"/>
      <c r="J74" s="37">
        <v>9</v>
      </c>
      <c r="K74" s="38">
        <v>9</v>
      </c>
      <c r="L74" s="40"/>
      <c r="M74" s="41">
        <f t="shared" si="6"/>
        <v>4.4334975369458129E-2</v>
      </c>
      <c r="N74" s="41">
        <f t="shared" si="7"/>
        <v>4.4334975369458129E-2</v>
      </c>
    </row>
    <row r="75" spans="2:14" x14ac:dyDescent="0.35">
      <c r="B75" s="4" t="s">
        <v>195</v>
      </c>
      <c r="C75" s="14" t="s">
        <v>97</v>
      </c>
      <c r="D75" s="37">
        <v>0</v>
      </c>
      <c r="E75" s="38">
        <v>0</v>
      </c>
      <c r="F75" s="39"/>
      <c r="G75" s="37">
        <v>0</v>
      </c>
      <c r="H75" s="38">
        <v>0</v>
      </c>
      <c r="I75" s="39"/>
      <c r="J75" s="37">
        <v>0</v>
      </c>
      <c r="K75" s="38">
        <v>0</v>
      </c>
      <c r="L75" s="40"/>
      <c r="M75" s="41" t="str">
        <f t="shared" si="6"/>
        <v/>
      </c>
      <c r="N75" s="41" t="str">
        <f t="shared" si="7"/>
        <v/>
      </c>
    </row>
    <row r="76" spans="2:14" x14ac:dyDescent="0.35">
      <c r="B76" s="4" t="s">
        <v>145</v>
      </c>
      <c r="C76" s="14" t="s">
        <v>99</v>
      </c>
      <c r="D76" s="37">
        <v>33767</v>
      </c>
      <c r="E76" s="38">
        <v>18411</v>
      </c>
      <c r="F76" s="39"/>
      <c r="G76" s="37">
        <v>33767</v>
      </c>
      <c r="H76" s="38">
        <v>18411</v>
      </c>
      <c r="I76" s="39"/>
      <c r="J76" s="37">
        <v>0</v>
      </c>
      <c r="K76" s="38">
        <v>0</v>
      </c>
      <c r="L76" s="40"/>
      <c r="M76" s="41">
        <f t="shared" si="6"/>
        <v>0</v>
      </c>
      <c r="N76" s="41">
        <f t="shared" si="7"/>
        <v>0</v>
      </c>
    </row>
    <row r="77" spans="2:14" x14ac:dyDescent="0.35">
      <c r="B77" s="4" t="s">
        <v>146</v>
      </c>
      <c r="C77" s="14" t="s">
        <v>98</v>
      </c>
      <c r="D77" s="37">
        <v>13328</v>
      </c>
      <c r="E77" s="38">
        <v>11008</v>
      </c>
      <c r="F77" s="39"/>
      <c r="G77" s="37">
        <v>13328</v>
      </c>
      <c r="H77" s="38">
        <v>11008</v>
      </c>
      <c r="I77" s="39"/>
      <c r="J77" s="37">
        <v>0</v>
      </c>
      <c r="K77" s="38">
        <v>0</v>
      </c>
      <c r="L77" s="40"/>
      <c r="M77" s="41">
        <f t="shared" si="6"/>
        <v>0</v>
      </c>
      <c r="N77" s="41">
        <f t="shared" si="7"/>
        <v>0</v>
      </c>
    </row>
    <row r="78" spans="2:14" x14ac:dyDescent="0.35">
      <c r="B78" s="4" t="s">
        <v>147</v>
      </c>
      <c r="C78" s="14" t="s">
        <v>100</v>
      </c>
      <c r="D78" s="37">
        <v>0</v>
      </c>
      <c r="E78" s="38">
        <v>0</v>
      </c>
      <c r="F78" s="39"/>
      <c r="G78" s="37">
        <v>0</v>
      </c>
      <c r="H78" s="38">
        <v>0</v>
      </c>
      <c r="I78" s="39"/>
      <c r="J78" s="37">
        <v>0</v>
      </c>
      <c r="K78" s="38">
        <v>0</v>
      </c>
      <c r="L78" s="40"/>
      <c r="M78" s="41" t="str">
        <f t="shared" si="6"/>
        <v/>
      </c>
      <c r="N78" s="41" t="str">
        <f t="shared" si="7"/>
        <v/>
      </c>
    </row>
    <row r="79" spans="2:14" x14ac:dyDescent="0.35">
      <c r="B79" s="4" t="s">
        <v>144</v>
      </c>
      <c r="C79" s="14" t="s">
        <v>101</v>
      </c>
      <c r="D79" s="37">
        <v>3505</v>
      </c>
      <c r="E79" s="38">
        <v>2983</v>
      </c>
      <c r="F79" s="39"/>
      <c r="G79" s="37">
        <v>3505</v>
      </c>
      <c r="H79" s="38">
        <v>2983</v>
      </c>
      <c r="I79" s="39"/>
      <c r="J79" s="37">
        <v>0</v>
      </c>
      <c r="K79" s="38">
        <v>0</v>
      </c>
      <c r="L79" s="40"/>
      <c r="M79" s="41">
        <f t="shared" si="6"/>
        <v>0</v>
      </c>
      <c r="N79" s="41">
        <f t="shared" si="7"/>
        <v>0</v>
      </c>
    </row>
    <row r="80" spans="2:14" x14ac:dyDescent="0.35">
      <c r="B80" s="2" t="s">
        <v>35</v>
      </c>
      <c r="C80" s="13" t="s">
        <v>43</v>
      </c>
      <c r="D80" s="37"/>
      <c r="E80" s="38"/>
      <c r="F80" s="39"/>
      <c r="G80" s="37"/>
      <c r="H80" s="38"/>
      <c r="I80" s="39"/>
      <c r="J80" s="37"/>
      <c r="K80" s="38"/>
      <c r="L80" s="40"/>
      <c r="M80" s="41" t="str">
        <f t="shared" si="6"/>
        <v/>
      </c>
      <c r="N80" s="41" t="str">
        <f t="shared" si="7"/>
        <v/>
      </c>
    </row>
    <row r="81" spans="2:14" x14ac:dyDescent="0.35">
      <c r="B81" s="4" t="s">
        <v>148</v>
      </c>
      <c r="C81" s="13" t="s">
        <v>102</v>
      </c>
      <c r="D81" s="37">
        <v>91400</v>
      </c>
      <c r="E81" s="38">
        <v>49286</v>
      </c>
      <c r="F81" s="39"/>
      <c r="G81" s="37">
        <v>91400</v>
      </c>
      <c r="H81" s="38">
        <v>49286</v>
      </c>
      <c r="I81" s="39"/>
      <c r="J81" s="37">
        <v>0</v>
      </c>
      <c r="K81" s="38">
        <v>0</v>
      </c>
      <c r="L81" s="40"/>
      <c r="M81" s="41">
        <f t="shared" si="6"/>
        <v>0</v>
      </c>
      <c r="N81" s="41">
        <f t="shared" si="7"/>
        <v>0</v>
      </c>
    </row>
    <row r="82" spans="2:14" x14ac:dyDescent="0.35">
      <c r="B82" s="4" t="s">
        <v>149</v>
      </c>
      <c r="C82" s="14" t="s">
        <v>64</v>
      </c>
      <c r="D82" s="37">
        <v>317</v>
      </c>
      <c r="E82" s="38">
        <v>237</v>
      </c>
      <c r="F82" s="39"/>
      <c r="G82" s="37">
        <v>2</v>
      </c>
      <c r="H82" s="38">
        <v>2</v>
      </c>
      <c r="I82" s="39"/>
      <c r="J82" s="37">
        <v>258</v>
      </c>
      <c r="K82" s="38">
        <v>215</v>
      </c>
      <c r="L82" s="40"/>
      <c r="M82" s="41">
        <f t="shared" si="6"/>
        <v>0.81388012618296535</v>
      </c>
      <c r="N82" s="41">
        <f t="shared" si="7"/>
        <v>0.90717299578059074</v>
      </c>
    </row>
    <row r="83" spans="2:14" x14ac:dyDescent="0.35">
      <c r="B83" s="4" t="s">
        <v>196</v>
      </c>
      <c r="C83" s="14" t="s">
        <v>95</v>
      </c>
      <c r="D83" s="37">
        <v>0</v>
      </c>
      <c r="E83" s="38">
        <v>0</v>
      </c>
      <c r="F83" s="39"/>
      <c r="G83" s="37">
        <v>0</v>
      </c>
      <c r="H83" s="38">
        <v>0</v>
      </c>
      <c r="I83" s="39"/>
      <c r="J83" s="37">
        <v>0</v>
      </c>
      <c r="K83" s="38">
        <v>0</v>
      </c>
      <c r="L83" s="40"/>
      <c r="M83" s="41" t="str">
        <f t="shared" si="6"/>
        <v/>
      </c>
      <c r="N83" s="41" t="str">
        <f t="shared" si="7"/>
        <v/>
      </c>
    </row>
    <row r="84" spans="2:14" x14ac:dyDescent="0.35">
      <c r="B84" s="4" t="s">
        <v>150</v>
      </c>
      <c r="C84" s="14" t="s">
        <v>98</v>
      </c>
      <c r="D84" s="37">
        <v>2447</v>
      </c>
      <c r="E84" s="38">
        <v>2417</v>
      </c>
      <c r="F84" s="39"/>
      <c r="G84" s="37">
        <v>2447</v>
      </c>
      <c r="H84" s="38">
        <v>2417</v>
      </c>
      <c r="I84" s="39"/>
      <c r="J84" s="37">
        <v>0</v>
      </c>
      <c r="K84" s="38">
        <v>0</v>
      </c>
      <c r="L84" s="40"/>
      <c r="M84" s="41">
        <f t="shared" si="6"/>
        <v>0</v>
      </c>
      <c r="N84" s="41">
        <f t="shared" si="7"/>
        <v>0</v>
      </c>
    </row>
    <row r="85" spans="2:14" x14ac:dyDescent="0.35">
      <c r="B85" s="2" t="s">
        <v>44</v>
      </c>
      <c r="C85" s="13" t="s">
        <v>45</v>
      </c>
      <c r="D85" s="37"/>
      <c r="E85" s="38"/>
      <c r="F85" s="39"/>
      <c r="G85" s="37"/>
      <c r="H85" s="38"/>
      <c r="I85" s="39"/>
      <c r="J85" s="37"/>
      <c r="K85" s="38"/>
      <c r="L85" s="40"/>
      <c r="M85" s="41" t="str">
        <f t="shared" si="6"/>
        <v/>
      </c>
      <c r="N85" s="41" t="str">
        <f t="shared" si="7"/>
        <v/>
      </c>
    </row>
    <row r="86" spans="2:14" x14ac:dyDescent="0.35">
      <c r="B86" s="4" t="s">
        <v>151</v>
      </c>
      <c r="C86" s="14" t="s">
        <v>96</v>
      </c>
      <c r="D86" s="37">
        <v>14539</v>
      </c>
      <c r="E86" s="38">
        <v>6801</v>
      </c>
      <c r="F86" s="39"/>
      <c r="G86" s="37">
        <v>14539</v>
      </c>
      <c r="H86" s="38">
        <v>6801</v>
      </c>
      <c r="I86" s="39"/>
      <c r="J86" s="37">
        <v>0</v>
      </c>
      <c r="K86" s="38">
        <v>0</v>
      </c>
      <c r="L86" s="40"/>
      <c r="M86" s="41">
        <f t="shared" si="6"/>
        <v>0</v>
      </c>
      <c r="N86" s="41">
        <f t="shared" si="7"/>
        <v>0</v>
      </c>
    </row>
    <row r="87" spans="2:14" x14ac:dyDescent="0.35">
      <c r="B87" s="4" t="s">
        <v>153</v>
      </c>
      <c r="C87" s="13" t="s">
        <v>103</v>
      </c>
      <c r="D87" s="37">
        <v>562</v>
      </c>
      <c r="E87" s="38">
        <v>648</v>
      </c>
      <c r="F87" s="39"/>
      <c r="G87" s="37">
        <v>562</v>
      </c>
      <c r="H87" s="38">
        <v>648</v>
      </c>
      <c r="I87" s="39"/>
      <c r="J87" s="37">
        <v>0</v>
      </c>
      <c r="K87" s="38">
        <v>0</v>
      </c>
      <c r="L87" s="40"/>
      <c r="M87" s="41">
        <f t="shared" si="6"/>
        <v>0</v>
      </c>
      <c r="N87" s="41">
        <f t="shared" si="7"/>
        <v>0</v>
      </c>
    </row>
    <row r="88" spans="2:14" x14ac:dyDescent="0.35">
      <c r="B88" s="4" t="s">
        <v>154</v>
      </c>
      <c r="C88" s="13" t="s">
        <v>104</v>
      </c>
      <c r="D88" s="37">
        <v>272</v>
      </c>
      <c r="E88" s="38">
        <v>533</v>
      </c>
      <c r="F88" s="39"/>
      <c r="G88" s="37">
        <v>272</v>
      </c>
      <c r="H88" s="38">
        <v>533</v>
      </c>
      <c r="I88" s="39"/>
      <c r="J88" s="37">
        <v>0</v>
      </c>
      <c r="K88" s="38">
        <v>0</v>
      </c>
      <c r="L88" s="40"/>
      <c r="M88" s="41">
        <f t="shared" si="6"/>
        <v>0</v>
      </c>
      <c r="N88" s="41">
        <f t="shared" si="7"/>
        <v>0</v>
      </c>
    </row>
    <row r="89" spans="2:14" x14ac:dyDescent="0.35">
      <c r="B89" s="4" t="s">
        <v>155</v>
      </c>
      <c r="C89" s="14" t="s">
        <v>98</v>
      </c>
      <c r="D89" s="37">
        <v>0</v>
      </c>
      <c r="E89" s="38">
        <v>0</v>
      </c>
      <c r="F89" s="39"/>
      <c r="G89" s="37">
        <v>0</v>
      </c>
      <c r="H89" s="38">
        <v>0</v>
      </c>
      <c r="I89" s="39"/>
      <c r="J89" s="37">
        <v>0</v>
      </c>
      <c r="K89" s="38">
        <v>0</v>
      </c>
      <c r="L89" s="40"/>
      <c r="M89" s="41" t="str">
        <f t="shared" si="6"/>
        <v/>
      </c>
      <c r="N89" s="41" t="str">
        <f t="shared" si="7"/>
        <v/>
      </c>
    </row>
    <row r="90" spans="2:14" x14ac:dyDescent="0.35">
      <c r="B90" s="4" t="s">
        <v>152</v>
      </c>
      <c r="C90" s="14" t="s">
        <v>100</v>
      </c>
      <c r="D90" s="37">
        <v>0</v>
      </c>
      <c r="E90" s="38">
        <v>0</v>
      </c>
      <c r="F90" s="39"/>
      <c r="G90" s="37">
        <v>0</v>
      </c>
      <c r="H90" s="38">
        <v>0</v>
      </c>
      <c r="I90" s="39"/>
      <c r="J90" s="37">
        <v>0</v>
      </c>
      <c r="K90" s="38">
        <v>0</v>
      </c>
      <c r="L90" s="40"/>
      <c r="M90" s="41" t="str">
        <f t="shared" si="6"/>
        <v/>
      </c>
      <c r="N90" s="41" t="str">
        <f t="shared" si="7"/>
        <v/>
      </c>
    </row>
    <row r="91" spans="2:14" x14ac:dyDescent="0.35">
      <c r="B91" s="2" t="s">
        <v>46</v>
      </c>
      <c r="C91" s="13" t="s">
        <v>47</v>
      </c>
      <c r="D91" s="37"/>
      <c r="E91" s="38"/>
      <c r="F91" s="39"/>
      <c r="G91" s="37"/>
      <c r="H91" s="38"/>
      <c r="I91" s="39"/>
      <c r="J91" s="37"/>
      <c r="K91" s="38"/>
      <c r="L91" s="40"/>
      <c r="M91" s="41" t="str">
        <f t="shared" si="6"/>
        <v/>
      </c>
      <c r="N91" s="41" t="str">
        <f t="shared" si="7"/>
        <v/>
      </c>
    </row>
    <row r="92" spans="2:14" x14ac:dyDescent="0.35">
      <c r="B92" s="4" t="s">
        <v>156</v>
      </c>
      <c r="C92" s="14" t="s">
        <v>97</v>
      </c>
      <c r="D92" s="37">
        <v>777</v>
      </c>
      <c r="E92" s="38">
        <v>457</v>
      </c>
      <c r="F92" s="39"/>
      <c r="G92" s="37">
        <v>777</v>
      </c>
      <c r="H92" s="38">
        <v>457</v>
      </c>
      <c r="I92" s="39"/>
      <c r="J92" s="37">
        <v>0</v>
      </c>
      <c r="K92" s="38">
        <v>0</v>
      </c>
      <c r="L92" s="40"/>
      <c r="M92" s="41">
        <f t="shared" si="6"/>
        <v>0</v>
      </c>
      <c r="N92" s="41">
        <f t="shared" si="7"/>
        <v>0</v>
      </c>
    </row>
    <row r="93" spans="2:14" x14ac:dyDescent="0.35">
      <c r="B93" s="4" t="s">
        <v>157</v>
      </c>
      <c r="C93" s="14" t="s">
        <v>105</v>
      </c>
      <c r="D93" s="37">
        <v>445</v>
      </c>
      <c r="E93" s="38">
        <v>273</v>
      </c>
      <c r="F93" s="39"/>
      <c r="G93" s="37">
        <v>445</v>
      </c>
      <c r="H93" s="38">
        <v>273</v>
      </c>
      <c r="I93" s="39"/>
      <c r="J93" s="37">
        <v>0</v>
      </c>
      <c r="K93" s="38">
        <v>0</v>
      </c>
      <c r="L93" s="40"/>
      <c r="M93" s="41">
        <f t="shared" si="6"/>
        <v>0</v>
      </c>
      <c r="N93" s="41">
        <f t="shared" si="7"/>
        <v>0</v>
      </c>
    </row>
    <row r="94" spans="2:14" x14ac:dyDescent="0.35">
      <c r="B94" s="4" t="s">
        <v>158</v>
      </c>
      <c r="C94" s="14" t="s">
        <v>98</v>
      </c>
      <c r="D94" s="37">
        <v>0</v>
      </c>
      <c r="E94" s="38">
        <v>0</v>
      </c>
      <c r="F94" s="39"/>
      <c r="G94" s="37">
        <v>0</v>
      </c>
      <c r="H94" s="38">
        <v>0</v>
      </c>
      <c r="I94" s="39"/>
      <c r="J94" s="37">
        <v>0</v>
      </c>
      <c r="K94" s="38">
        <v>0</v>
      </c>
      <c r="L94" s="40"/>
      <c r="M94" s="41" t="str">
        <f t="shared" si="6"/>
        <v/>
      </c>
      <c r="N94" s="41" t="str">
        <f t="shared" si="7"/>
        <v/>
      </c>
    </row>
    <row r="95" spans="2:14" x14ac:dyDescent="0.35">
      <c r="B95" s="2" t="s">
        <v>72</v>
      </c>
      <c r="C95" s="13" t="s">
        <v>48</v>
      </c>
      <c r="D95" s="37"/>
      <c r="E95" s="38"/>
      <c r="F95" s="39"/>
      <c r="G95" s="37"/>
      <c r="H95" s="38"/>
      <c r="I95" s="39"/>
      <c r="J95" s="37"/>
      <c r="K95" s="38"/>
      <c r="L95" s="40"/>
      <c r="M95" s="41" t="str">
        <f t="shared" si="6"/>
        <v/>
      </c>
      <c r="N95" s="41" t="str">
        <f t="shared" si="7"/>
        <v/>
      </c>
    </row>
    <row r="96" spans="2:14" x14ac:dyDescent="0.35">
      <c r="B96" s="4" t="s">
        <v>159</v>
      </c>
      <c r="C96" s="13" t="s">
        <v>106</v>
      </c>
      <c r="D96" s="37">
        <v>8591</v>
      </c>
      <c r="E96" s="38">
        <v>3564</v>
      </c>
      <c r="F96" s="39"/>
      <c r="G96" s="37">
        <v>8591</v>
      </c>
      <c r="H96" s="38">
        <v>3564</v>
      </c>
      <c r="I96" s="39"/>
      <c r="J96" s="37">
        <v>0</v>
      </c>
      <c r="K96" s="38">
        <v>0</v>
      </c>
      <c r="L96" s="40"/>
      <c r="M96" s="41">
        <f t="shared" si="6"/>
        <v>0</v>
      </c>
      <c r="N96" s="41">
        <f t="shared" si="7"/>
        <v>0</v>
      </c>
    </row>
    <row r="97" spans="2:14" x14ac:dyDescent="0.35">
      <c r="B97" s="4" t="s">
        <v>160</v>
      </c>
      <c r="C97" s="14" t="s">
        <v>107</v>
      </c>
      <c r="D97" s="37">
        <v>736</v>
      </c>
      <c r="E97" s="38">
        <v>222</v>
      </c>
      <c r="F97" s="39"/>
      <c r="G97" s="37">
        <v>736</v>
      </c>
      <c r="H97" s="38">
        <v>222</v>
      </c>
      <c r="I97" s="39"/>
      <c r="J97" s="37">
        <v>0</v>
      </c>
      <c r="K97" s="38">
        <v>0</v>
      </c>
      <c r="L97" s="40"/>
      <c r="M97" s="41">
        <f t="shared" si="6"/>
        <v>0</v>
      </c>
      <c r="N97" s="41">
        <f t="shared" si="7"/>
        <v>0</v>
      </c>
    </row>
    <row r="98" spans="2:14" ht="15" thickBot="1" x14ac:dyDescent="0.4">
      <c r="B98" s="5"/>
      <c r="C98" s="16" t="s">
        <v>30</v>
      </c>
      <c r="D98" s="44">
        <f>SUM(D58:D97)</f>
        <v>177091</v>
      </c>
      <c r="E98" s="44">
        <f t="shared" ref="E98:I98" si="8">SUM(E58:E97)</f>
        <v>97632</v>
      </c>
      <c r="F98" s="53">
        <f t="shared" si="8"/>
        <v>0</v>
      </c>
      <c r="G98" s="44">
        <f>SUM(G58:G97)</f>
        <v>176606</v>
      </c>
      <c r="H98" s="44">
        <f t="shared" si="8"/>
        <v>97263</v>
      </c>
      <c r="I98" s="53">
        <f t="shared" si="8"/>
        <v>0</v>
      </c>
      <c r="J98" s="44">
        <f>SUM(J58:J97)</f>
        <v>386</v>
      </c>
      <c r="K98" s="44">
        <f>SUM(K58:K97)</f>
        <v>332</v>
      </c>
      <c r="L98" s="47">
        <f t="shared" ref="L98:L153" si="9">IFERROR(K98/J98,"")</f>
        <v>0.86010362694300513</v>
      </c>
      <c r="M98" s="59">
        <f>IFERROR(J98/D98,"")</f>
        <v>2.1796703389782655E-3</v>
      </c>
      <c r="N98" s="54">
        <f t="shared" ref="N98:N153" si="10">IFERROR(K98/E98,"")</f>
        <v>3.4005244182235333E-3</v>
      </c>
    </row>
    <row r="99" spans="2:14" x14ac:dyDescent="0.35">
      <c r="B99" s="1">
        <v>4</v>
      </c>
      <c r="C99" s="20" t="s">
        <v>51</v>
      </c>
      <c r="D99" s="48"/>
      <c r="E99" s="49"/>
      <c r="F99" s="50"/>
      <c r="G99" s="48"/>
      <c r="H99" s="49"/>
      <c r="I99" s="50"/>
      <c r="J99" s="48"/>
      <c r="K99" s="49"/>
      <c r="L99" s="51"/>
      <c r="M99" s="52" t="str">
        <f t="shared" si="6"/>
        <v/>
      </c>
      <c r="N99" s="55" t="str">
        <f t="shared" si="10"/>
        <v/>
      </c>
    </row>
    <row r="100" spans="2:14" x14ac:dyDescent="0.35">
      <c r="B100" s="2" t="s">
        <v>49</v>
      </c>
      <c r="C100" s="13" t="s">
        <v>52</v>
      </c>
      <c r="D100" s="37"/>
      <c r="E100" s="38"/>
      <c r="F100" s="39"/>
      <c r="G100" s="37"/>
      <c r="H100" s="38"/>
      <c r="I100" s="39"/>
      <c r="J100" s="37"/>
      <c r="K100" s="38"/>
      <c r="L100" s="40"/>
      <c r="M100" s="41" t="str">
        <f t="shared" si="6"/>
        <v/>
      </c>
      <c r="N100" s="41" t="str">
        <f t="shared" si="10"/>
        <v/>
      </c>
    </row>
    <row r="101" spans="2:14" x14ac:dyDescent="0.35">
      <c r="B101" s="2"/>
      <c r="C101" s="15" t="s">
        <v>115</v>
      </c>
      <c r="D101" s="37"/>
      <c r="E101" s="38"/>
      <c r="F101" s="39"/>
      <c r="G101" s="37"/>
      <c r="H101" s="38"/>
      <c r="I101" s="39"/>
      <c r="J101" s="37"/>
      <c r="K101" s="38"/>
      <c r="L101" s="40"/>
      <c r="M101" s="41" t="str">
        <f t="shared" si="6"/>
        <v/>
      </c>
      <c r="N101" s="41" t="str">
        <f t="shared" si="10"/>
        <v/>
      </c>
    </row>
    <row r="102" spans="2:14" x14ac:dyDescent="0.35">
      <c r="B102" s="2"/>
      <c r="C102" s="14" t="s">
        <v>100</v>
      </c>
      <c r="D102" s="37">
        <v>0</v>
      </c>
      <c r="E102" s="38"/>
      <c r="F102" s="39"/>
      <c r="G102" s="37">
        <v>0</v>
      </c>
      <c r="H102" s="38"/>
      <c r="I102" s="39"/>
      <c r="J102" s="37">
        <v>0</v>
      </c>
      <c r="K102" s="38"/>
      <c r="L102" s="40"/>
      <c r="M102" s="41" t="str">
        <f t="shared" si="6"/>
        <v/>
      </c>
      <c r="N102" s="41" t="str">
        <f t="shared" si="10"/>
        <v/>
      </c>
    </row>
    <row r="103" spans="2:14" x14ac:dyDescent="0.35">
      <c r="B103" s="2"/>
      <c r="C103" s="14"/>
      <c r="D103" s="37"/>
      <c r="E103" s="38"/>
      <c r="F103" s="39"/>
      <c r="G103" s="37"/>
      <c r="H103" s="38"/>
      <c r="I103" s="39"/>
      <c r="J103" s="37"/>
      <c r="K103" s="38"/>
      <c r="L103" s="40"/>
      <c r="M103" s="41"/>
      <c r="N103" s="41"/>
    </row>
    <row r="104" spans="2:14" x14ac:dyDescent="0.35">
      <c r="B104" s="2" t="s">
        <v>174</v>
      </c>
      <c r="C104" s="14" t="s">
        <v>55</v>
      </c>
      <c r="D104" s="37"/>
      <c r="E104" s="38"/>
      <c r="F104" s="39"/>
      <c r="G104" s="37"/>
      <c r="H104" s="38"/>
      <c r="I104" s="39"/>
      <c r="J104" s="37"/>
      <c r="K104" s="38"/>
      <c r="L104" s="40"/>
      <c r="M104" s="41"/>
      <c r="N104" s="41"/>
    </row>
    <row r="105" spans="2:14" x14ac:dyDescent="0.35">
      <c r="B105" s="4" t="s">
        <v>161</v>
      </c>
      <c r="C105" s="14" t="s">
        <v>100</v>
      </c>
      <c r="D105" s="37">
        <v>0</v>
      </c>
      <c r="E105" s="38">
        <v>4743</v>
      </c>
      <c r="F105" s="39"/>
      <c r="G105" s="37">
        <v>0</v>
      </c>
      <c r="H105" s="38">
        <v>4743</v>
      </c>
      <c r="I105" s="39"/>
      <c r="J105" s="37">
        <v>0</v>
      </c>
      <c r="K105" s="38">
        <v>0</v>
      </c>
      <c r="L105" s="40"/>
      <c r="M105" s="41"/>
      <c r="N105" s="41"/>
    </row>
    <row r="106" spans="2:14" x14ac:dyDescent="0.35">
      <c r="B106" s="2"/>
      <c r="C106" s="14"/>
      <c r="D106" s="37"/>
      <c r="E106" s="38"/>
      <c r="F106" s="39"/>
      <c r="G106" s="37"/>
      <c r="H106" s="38"/>
      <c r="I106" s="39"/>
      <c r="J106" s="37"/>
      <c r="K106" s="38"/>
      <c r="L106" s="40"/>
      <c r="M106" s="41"/>
      <c r="N106" s="41"/>
    </row>
    <row r="107" spans="2:14" x14ac:dyDescent="0.35">
      <c r="B107" s="3" t="s">
        <v>54</v>
      </c>
      <c r="C107" s="15" t="s">
        <v>55</v>
      </c>
      <c r="D107" s="37"/>
      <c r="E107" s="38"/>
      <c r="F107" s="39"/>
      <c r="G107" s="37"/>
      <c r="H107" s="38"/>
      <c r="I107" s="39"/>
      <c r="J107" s="37"/>
      <c r="K107" s="38"/>
      <c r="L107" s="40"/>
      <c r="M107" s="41" t="str">
        <f t="shared" si="6"/>
        <v/>
      </c>
      <c r="N107" s="41" t="str">
        <f t="shared" si="10"/>
        <v/>
      </c>
    </row>
    <row r="108" spans="2:14" x14ac:dyDescent="0.35">
      <c r="B108" s="4" t="s">
        <v>197</v>
      </c>
      <c r="C108" s="14" t="s">
        <v>73</v>
      </c>
      <c r="D108" s="37">
        <v>23</v>
      </c>
      <c r="E108" s="38">
        <v>22</v>
      </c>
      <c r="F108" s="39"/>
      <c r="G108" s="37">
        <v>0</v>
      </c>
      <c r="H108" s="38">
        <v>0</v>
      </c>
      <c r="I108" s="39"/>
      <c r="J108" s="37">
        <v>0</v>
      </c>
      <c r="K108" s="38">
        <v>0</v>
      </c>
      <c r="L108" s="40"/>
      <c r="M108" s="41">
        <f t="shared" si="6"/>
        <v>0</v>
      </c>
      <c r="N108" s="41">
        <f t="shared" si="10"/>
        <v>0</v>
      </c>
    </row>
    <row r="109" spans="2:14" x14ac:dyDescent="0.35">
      <c r="B109" s="3"/>
      <c r="C109" s="14" t="s">
        <v>78</v>
      </c>
      <c r="D109" s="37"/>
      <c r="E109" s="38"/>
      <c r="F109" s="39"/>
      <c r="G109" s="37"/>
      <c r="H109" s="38"/>
      <c r="I109" s="39"/>
      <c r="J109" s="37"/>
      <c r="K109" s="38"/>
      <c r="L109" s="40"/>
      <c r="M109" s="41" t="str">
        <f t="shared" si="6"/>
        <v/>
      </c>
      <c r="N109" s="41" t="str">
        <f t="shared" si="10"/>
        <v/>
      </c>
    </row>
    <row r="110" spans="2:14" x14ac:dyDescent="0.35">
      <c r="B110" s="4" t="s">
        <v>85</v>
      </c>
      <c r="C110" s="14" t="s">
        <v>85</v>
      </c>
      <c r="D110" s="37"/>
      <c r="E110" s="38"/>
      <c r="F110" s="39"/>
      <c r="G110" s="37"/>
      <c r="H110" s="38"/>
      <c r="I110" s="39"/>
      <c r="J110" s="37"/>
      <c r="K110" s="38"/>
      <c r="L110" s="40"/>
      <c r="M110" s="41" t="str">
        <f t="shared" si="6"/>
        <v/>
      </c>
      <c r="N110" s="41" t="str">
        <f t="shared" si="10"/>
        <v/>
      </c>
    </row>
    <row r="111" spans="2:14" x14ac:dyDescent="0.35">
      <c r="B111" s="4" t="s">
        <v>198</v>
      </c>
      <c r="C111" s="14" t="s">
        <v>74</v>
      </c>
      <c r="D111" s="37">
        <v>0</v>
      </c>
      <c r="E111" s="38">
        <v>0</v>
      </c>
      <c r="F111" s="39"/>
      <c r="G111" s="37">
        <v>0</v>
      </c>
      <c r="H111" s="38">
        <v>0</v>
      </c>
      <c r="I111" s="39"/>
      <c r="J111" s="37">
        <v>0</v>
      </c>
      <c r="K111" s="38">
        <v>0</v>
      </c>
      <c r="L111" s="40"/>
      <c r="M111" s="41" t="str">
        <f t="shared" si="6"/>
        <v/>
      </c>
      <c r="N111" s="41" t="str">
        <f t="shared" si="10"/>
        <v/>
      </c>
    </row>
    <row r="112" spans="2:14" x14ac:dyDescent="0.35">
      <c r="B112" s="3"/>
      <c r="C112" s="14" t="s">
        <v>78</v>
      </c>
      <c r="D112" s="37"/>
      <c r="E112" s="38"/>
      <c r="F112" s="39"/>
      <c r="G112" s="37"/>
      <c r="H112" s="38"/>
      <c r="I112" s="39"/>
      <c r="J112" s="37"/>
      <c r="K112" s="38"/>
      <c r="L112" s="40"/>
      <c r="M112" s="41" t="str">
        <f t="shared" si="6"/>
        <v/>
      </c>
      <c r="N112" s="41" t="str">
        <f t="shared" si="10"/>
        <v/>
      </c>
    </row>
    <row r="113" spans="2:14" x14ac:dyDescent="0.35">
      <c r="B113" s="4" t="s">
        <v>85</v>
      </c>
      <c r="C113" s="14" t="s">
        <v>85</v>
      </c>
      <c r="D113" s="37"/>
      <c r="E113" s="38"/>
      <c r="F113" s="39"/>
      <c r="G113" s="37"/>
      <c r="H113" s="38"/>
      <c r="I113" s="39"/>
      <c r="J113" s="37"/>
      <c r="K113" s="38"/>
      <c r="L113" s="40"/>
      <c r="M113" s="41" t="str">
        <f t="shared" si="6"/>
        <v/>
      </c>
      <c r="N113" s="41" t="str">
        <f t="shared" si="10"/>
        <v/>
      </c>
    </row>
    <row r="114" spans="2:14" x14ac:dyDescent="0.35">
      <c r="B114" s="4" t="s">
        <v>199</v>
      </c>
      <c r="C114" s="14" t="s">
        <v>75</v>
      </c>
      <c r="D114" s="37">
        <v>0</v>
      </c>
      <c r="E114" s="38">
        <v>0</v>
      </c>
      <c r="F114" s="39"/>
      <c r="G114" s="37">
        <v>0</v>
      </c>
      <c r="H114" s="38">
        <v>0</v>
      </c>
      <c r="I114" s="39"/>
      <c r="J114" s="37">
        <v>0</v>
      </c>
      <c r="K114" s="38">
        <v>0</v>
      </c>
      <c r="L114" s="40"/>
      <c r="M114" s="41" t="str">
        <f t="shared" si="6"/>
        <v/>
      </c>
      <c r="N114" s="41" t="str">
        <f t="shared" si="10"/>
        <v/>
      </c>
    </row>
    <row r="115" spans="2:14" x14ac:dyDescent="0.35">
      <c r="B115" s="3"/>
      <c r="C115" s="14" t="s">
        <v>78</v>
      </c>
      <c r="D115" s="37"/>
      <c r="E115" s="38"/>
      <c r="F115" s="39"/>
      <c r="G115" s="37"/>
      <c r="H115" s="38"/>
      <c r="I115" s="39"/>
      <c r="J115" s="37"/>
      <c r="K115" s="38"/>
      <c r="L115" s="40"/>
      <c r="M115" s="41" t="str">
        <f t="shared" si="6"/>
        <v/>
      </c>
      <c r="N115" s="41" t="str">
        <f t="shared" si="10"/>
        <v/>
      </c>
    </row>
    <row r="116" spans="2:14" x14ac:dyDescent="0.35">
      <c r="B116" s="4" t="s">
        <v>85</v>
      </c>
      <c r="C116" s="14" t="s">
        <v>85</v>
      </c>
      <c r="D116" s="37"/>
      <c r="E116" s="38"/>
      <c r="F116" s="39"/>
      <c r="G116" s="37"/>
      <c r="H116" s="38"/>
      <c r="I116" s="39"/>
      <c r="J116" s="37"/>
      <c r="K116" s="38"/>
      <c r="L116" s="40"/>
      <c r="M116" s="41" t="str">
        <f t="shared" si="6"/>
        <v/>
      </c>
      <c r="N116" s="41" t="str">
        <f t="shared" si="10"/>
        <v/>
      </c>
    </row>
    <row r="117" spans="2:14" x14ac:dyDescent="0.35">
      <c r="B117" s="4" t="s">
        <v>162</v>
      </c>
      <c r="C117" s="14" t="s">
        <v>76</v>
      </c>
      <c r="D117" s="37">
        <v>90</v>
      </c>
      <c r="E117" s="38">
        <v>95</v>
      </c>
      <c r="F117" s="39"/>
      <c r="G117" s="37">
        <v>0</v>
      </c>
      <c r="H117" s="38">
        <v>0</v>
      </c>
      <c r="I117" s="39"/>
      <c r="J117" s="37">
        <v>0</v>
      </c>
      <c r="K117" s="38">
        <v>0</v>
      </c>
      <c r="L117" s="40"/>
      <c r="M117" s="41">
        <f t="shared" si="6"/>
        <v>0</v>
      </c>
      <c r="N117" s="41">
        <f t="shared" si="10"/>
        <v>0</v>
      </c>
    </row>
    <row r="118" spans="2:14" x14ac:dyDescent="0.35">
      <c r="B118" s="3"/>
      <c r="C118" s="14" t="s">
        <v>78</v>
      </c>
      <c r="D118" s="37"/>
      <c r="E118" s="38"/>
      <c r="F118" s="39"/>
      <c r="G118" s="37"/>
      <c r="H118" s="38"/>
      <c r="I118" s="39"/>
      <c r="J118" s="37"/>
      <c r="K118" s="38"/>
      <c r="L118" s="40"/>
      <c r="M118" s="41" t="str">
        <f t="shared" si="6"/>
        <v/>
      </c>
      <c r="N118" s="41" t="str">
        <f t="shared" si="10"/>
        <v/>
      </c>
    </row>
    <row r="119" spans="2:14" x14ac:dyDescent="0.35">
      <c r="B119" s="4" t="s">
        <v>85</v>
      </c>
      <c r="C119" s="14" t="s">
        <v>85</v>
      </c>
      <c r="D119" s="37"/>
      <c r="E119" s="38"/>
      <c r="F119" s="39"/>
      <c r="G119" s="37"/>
      <c r="H119" s="38"/>
      <c r="I119" s="39"/>
      <c r="J119" s="37"/>
      <c r="K119" s="38"/>
      <c r="L119" s="40"/>
      <c r="M119" s="41" t="str">
        <f t="shared" si="6"/>
        <v/>
      </c>
      <c r="N119" s="41" t="str">
        <f t="shared" si="10"/>
        <v/>
      </c>
    </row>
    <row r="120" spans="2:14" x14ac:dyDescent="0.35">
      <c r="B120" s="4" t="s">
        <v>200</v>
      </c>
      <c r="C120" s="14" t="s">
        <v>77</v>
      </c>
      <c r="D120" s="37">
        <v>0</v>
      </c>
      <c r="E120" s="38">
        <v>0</v>
      </c>
      <c r="F120" s="39"/>
      <c r="G120" s="37">
        <v>0</v>
      </c>
      <c r="H120" s="38">
        <v>0</v>
      </c>
      <c r="I120" s="39"/>
      <c r="J120" s="37">
        <v>0</v>
      </c>
      <c r="K120" s="38">
        <v>0</v>
      </c>
      <c r="L120" s="40"/>
      <c r="M120" s="41" t="str">
        <f t="shared" si="6"/>
        <v/>
      </c>
      <c r="N120" s="41" t="str">
        <f t="shared" si="10"/>
        <v/>
      </c>
    </row>
    <row r="121" spans="2:14" x14ac:dyDescent="0.35">
      <c r="B121" s="3"/>
      <c r="C121" s="14" t="s">
        <v>78</v>
      </c>
      <c r="D121" s="37"/>
      <c r="E121" s="38"/>
      <c r="F121" s="39"/>
      <c r="G121" s="37"/>
      <c r="H121" s="38"/>
      <c r="I121" s="39"/>
      <c r="J121" s="37"/>
      <c r="K121" s="38"/>
      <c r="L121" s="40"/>
      <c r="M121" s="41" t="str">
        <f t="shared" si="6"/>
        <v/>
      </c>
      <c r="N121" s="41" t="str">
        <f t="shared" si="10"/>
        <v/>
      </c>
    </row>
    <row r="122" spans="2:14" x14ac:dyDescent="0.35">
      <c r="B122" s="4" t="s">
        <v>85</v>
      </c>
      <c r="C122" s="14" t="s">
        <v>85</v>
      </c>
      <c r="D122" s="37"/>
      <c r="E122" s="38"/>
      <c r="F122" s="39"/>
      <c r="G122" s="37"/>
      <c r="H122" s="38"/>
      <c r="I122" s="39"/>
      <c r="J122" s="37"/>
      <c r="K122" s="38"/>
      <c r="L122" s="40"/>
      <c r="M122" s="41" t="str">
        <f t="shared" si="6"/>
        <v/>
      </c>
      <c r="N122" s="41" t="str">
        <f t="shared" si="10"/>
        <v/>
      </c>
    </row>
    <row r="123" spans="2:14" x14ac:dyDescent="0.35">
      <c r="B123" s="2" t="s">
        <v>50</v>
      </c>
      <c r="C123" s="13" t="s">
        <v>53</v>
      </c>
      <c r="D123" s="37"/>
      <c r="E123" s="38"/>
      <c r="F123" s="39"/>
      <c r="G123" s="37"/>
      <c r="H123" s="38"/>
      <c r="I123" s="39"/>
      <c r="J123" s="37"/>
      <c r="K123" s="38"/>
      <c r="L123" s="40"/>
      <c r="M123" s="41" t="str">
        <f t="shared" si="6"/>
        <v/>
      </c>
      <c r="N123" s="41" t="str">
        <f t="shared" si="10"/>
        <v/>
      </c>
    </row>
    <row r="124" spans="2:14" x14ac:dyDescent="0.35">
      <c r="B124" s="3" t="s">
        <v>56</v>
      </c>
      <c r="C124" s="15" t="s">
        <v>58</v>
      </c>
      <c r="D124" s="37"/>
      <c r="E124" s="38"/>
      <c r="F124" s="39"/>
      <c r="G124" s="37"/>
      <c r="H124" s="38"/>
      <c r="I124" s="39"/>
      <c r="J124" s="37"/>
      <c r="K124" s="38"/>
      <c r="L124" s="40"/>
      <c r="M124" s="41" t="str">
        <f t="shared" si="6"/>
        <v/>
      </c>
      <c r="N124" s="41" t="str">
        <f t="shared" si="10"/>
        <v/>
      </c>
    </row>
    <row r="125" spans="2:14" x14ac:dyDescent="0.35">
      <c r="B125" s="4" t="s">
        <v>201</v>
      </c>
      <c r="C125" s="14" t="s">
        <v>79</v>
      </c>
      <c r="D125" s="37">
        <v>0</v>
      </c>
      <c r="E125" s="38">
        <v>0</v>
      </c>
      <c r="F125" s="39"/>
      <c r="G125" s="37">
        <v>0</v>
      </c>
      <c r="H125" s="38">
        <v>0</v>
      </c>
      <c r="I125" s="39"/>
      <c r="J125" s="37">
        <v>0</v>
      </c>
      <c r="K125" s="38">
        <v>0</v>
      </c>
      <c r="L125" s="40"/>
      <c r="M125" s="41" t="str">
        <f t="shared" si="6"/>
        <v/>
      </c>
      <c r="N125" s="41" t="str">
        <f t="shared" si="10"/>
        <v/>
      </c>
    </row>
    <row r="126" spans="2:14" x14ac:dyDescent="0.35">
      <c r="B126" s="4" t="s">
        <v>205</v>
      </c>
      <c r="C126" s="14" t="s">
        <v>81</v>
      </c>
      <c r="D126" s="37">
        <v>0</v>
      </c>
      <c r="E126" s="38">
        <v>0</v>
      </c>
      <c r="F126" s="39"/>
      <c r="G126" s="37">
        <v>0</v>
      </c>
      <c r="H126" s="38">
        <v>0</v>
      </c>
      <c r="I126" s="39"/>
      <c r="J126" s="37">
        <v>0</v>
      </c>
      <c r="K126" s="38">
        <v>0</v>
      </c>
      <c r="L126" s="40"/>
      <c r="M126" s="41" t="str">
        <f t="shared" si="6"/>
        <v/>
      </c>
      <c r="N126" s="41" t="str">
        <f t="shared" si="10"/>
        <v/>
      </c>
    </row>
    <row r="127" spans="2:14" x14ac:dyDescent="0.35">
      <c r="B127" s="3" t="s">
        <v>57</v>
      </c>
      <c r="C127" s="15" t="s">
        <v>59</v>
      </c>
      <c r="D127" s="37"/>
      <c r="E127" s="38"/>
      <c r="F127" s="39"/>
      <c r="G127" s="37"/>
      <c r="H127" s="38"/>
      <c r="I127" s="39"/>
      <c r="J127" s="37"/>
      <c r="K127" s="38"/>
      <c r="L127" s="40"/>
      <c r="M127" s="41" t="str">
        <f t="shared" si="6"/>
        <v/>
      </c>
      <c r="N127" s="41" t="str">
        <f t="shared" si="10"/>
        <v/>
      </c>
    </row>
    <row r="128" spans="2:14" x14ac:dyDescent="0.35">
      <c r="B128" s="4" t="s">
        <v>202</v>
      </c>
      <c r="C128" s="14" t="s">
        <v>80</v>
      </c>
      <c r="D128" s="37">
        <v>0</v>
      </c>
      <c r="E128" s="38">
        <v>0</v>
      </c>
      <c r="F128" s="39"/>
      <c r="G128" s="37">
        <v>0</v>
      </c>
      <c r="H128" s="38">
        <v>0</v>
      </c>
      <c r="I128" s="39"/>
      <c r="J128" s="37">
        <v>0</v>
      </c>
      <c r="K128" s="38">
        <v>0</v>
      </c>
      <c r="L128" s="40"/>
      <c r="M128" s="41" t="str">
        <f t="shared" si="6"/>
        <v/>
      </c>
      <c r="N128" s="41" t="str">
        <f t="shared" si="10"/>
        <v/>
      </c>
    </row>
    <row r="129" spans="2:14" ht="15" thickBot="1" x14ac:dyDescent="0.4">
      <c r="B129" s="5"/>
      <c r="C129" s="16" t="s">
        <v>30</v>
      </c>
      <c r="D129" s="44">
        <f t="shared" ref="D129:K129" si="11">SUM(D100:D128)</f>
        <v>113</v>
      </c>
      <c r="E129" s="44">
        <f t="shared" si="11"/>
        <v>4860</v>
      </c>
      <c r="F129" s="53">
        <f t="shared" si="11"/>
        <v>0</v>
      </c>
      <c r="G129" s="44">
        <f t="shared" si="11"/>
        <v>0</v>
      </c>
      <c r="H129" s="44">
        <f t="shared" si="11"/>
        <v>4743</v>
      </c>
      <c r="I129" s="53">
        <f t="shared" si="11"/>
        <v>0</v>
      </c>
      <c r="J129" s="44">
        <f t="shared" si="11"/>
        <v>0</v>
      </c>
      <c r="K129" s="44">
        <f t="shared" si="11"/>
        <v>0</v>
      </c>
      <c r="L129" s="47" t="str">
        <f t="shared" si="9"/>
        <v/>
      </c>
      <c r="M129" s="59">
        <f t="shared" si="6"/>
        <v>0</v>
      </c>
      <c r="N129" s="54">
        <f t="shared" si="10"/>
        <v>0</v>
      </c>
    </row>
    <row r="130" spans="2:14" x14ac:dyDescent="0.35">
      <c r="B130" s="1">
        <v>5</v>
      </c>
      <c r="C130" s="21" t="s">
        <v>60</v>
      </c>
      <c r="D130" s="48"/>
      <c r="E130" s="49"/>
      <c r="F130" s="50"/>
      <c r="G130" s="48"/>
      <c r="H130" s="49"/>
      <c r="I130" s="50"/>
      <c r="J130" s="48"/>
      <c r="K130" s="49"/>
      <c r="L130" s="51"/>
      <c r="M130" s="52" t="str">
        <f t="shared" si="6"/>
        <v/>
      </c>
      <c r="N130" s="55" t="str">
        <f t="shared" si="10"/>
        <v/>
      </c>
    </row>
    <row r="131" spans="2:14" x14ac:dyDescent="0.35">
      <c r="B131" s="2" t="s">
        <v>61</v>
      </c>
      <c r="C131" s="13" t="s">
        <v>63</v>
      </c>
      <c r="D131" s="37"/>
      <c r="E131" s="38"/>
      <c r="F131" s="39"/>
      <c r="G131" s="37"/>
      <c r="H131" s="38"/>
      <c r="I131" s="39"/>
      <c r="J131" s="37"/>
      <c r="K131" s="38"/>
      <c r="L131" s="40"/>
      <c r="M131" s="41" t="str">
        <f t="shared" si="6"/>
        <v/>
      </c>
      <c r="N131" s="41" t="str">
        <f t="shared" si="10"/>
        <v/>
      </c>
    </row>
    <row r="132" spans="2:14" x14ac:dyDescent="0.35">
      <c r="B132" s="4" t="s">
        <v>203</v>
      </c>
      <c r="C132" s="14" t="s">
        <v>64</v>
      </c>
      <c r="D132" s="37">
        <v>0</v>
      </c>
      <c r="E132" s="38">
        <v>0</v>
      </c>
      <c r="F132" s="39"/>
      <c r="G132" s="37">
        <v>0</v>
      </c>
      <c r="H132" s="38">
        <v>0</v>
      </c>
      <c r="I132" s="39"/>
      <c r="J132" s="37">
        <v>0</v>
      </c>
      <c r="K132" s="38">
        <v>0</v>
      </c>
      <c r="L132" s="40"/>
      <c r="M132" s="41" t="str">
        <f t="shared" si="6"/>
        <v/>
      </c>
      <c r="N132" s="41" t="str">
        <f t="shared" si="10"/>
        <v/>
      </c>
    </row>
    <row r="133" spans="2:14" x14ac:dyDescent="0.35">
      <c r="B133" s="4" t="s">
        <v>163</v>
      </c>
      <c r="C133" s="14" t="s">
        <v>117</v>
      </c>
      <c r="D133" s="37">
        <v>189</v>
      </c>
      <c r="E133" s="38">
        <v>69</v>
      </c>
      <c r="F133" s="39"/>
      <c r="G133" s="37">
        <v>189</v>
      </c>
      <c r="H133" s="38">
        <v>69</v>
      </c>
      <c r="I133" s="39"/>
      <c r="J133" s="37">
        <v>0</v>
      </c>
      <c r="K133" s="38">
        <v>0</v>
      </c>
      <c r="L133" s="40"/>
      <c r="M133" s="41">
        <f t="shared" si="6"/>
        <v>0</v>
      </c>
      <c r="N133" s="41"/>
    </row>
    <row r="134" spans="2:14" x14ac:dyDescent="0.35">
      <c r="B134" s="4" t="s">
        <v>164</v>
      </c>
      <c r="C134" s="14" t="s">
        <v>98</v>
      </c>
      <c r="D134" s="37">
        <v>0</v>
      </c>
      <c r="E134" s="38">
        <v>0</v>
      </c>
      <c r="F134" s="39"/>
      <c r="G134" s="37">
        <v>0</v>
      </c>
      <c r="H134" s="38">
        <v>0</v>
      </c>
      <c r="I134" s="39"/>
      <c r="J134" s="37">
        <v>0</v>
      </c>
      <c r="K134" s="38">
        <v>0</v>
      </c>
      <c r="L134" s="40"/>
      <c r="M134" s="41" t="str">
        <f t="shared" si="6"/>
        <v/>
      </c>
      <c r="N134" s="41"/>
    </row>
    <row r="135" spans="2:14" x14ac:dyDescent="0.35">
      <c r="B135" s="4" t="s">
        <v>165</v>
      </c>
      <c r="C135" s="14" t="s">
        <v>100</v>
      </c>
      <c r="D135" s="37">
        <v>80</v>
      </c>
      <c r="E135" s="38">
        <v>46</v>
      </c>
      <c r="F135" s="39"/>
      <c r="G135" s="37">
        <v>80</v>
      </c>
      <c r="H135" s="38">
        <v>46</v>
      </c>
      <c r="I135" s="39"/>
      <c r="J135" s="37">
        <v>0</v>
      </c>
      <c r="K135" s="38">
        <v>0</v>
      </c>
      <c r="L135" s="40"/>
      <c r="M135" s="41">
        <f t="shared" si="6"/>
        <v>0</v>
      </c>
      <c r="N135" s="41"/>
    </row>
    <row r="136" spans="2:14" x14ac:dyDescent="0.35">
      <c r="B136" s="4" t="s">
        <v>166</v>
      </c>
      <c r="C136" s="14" t="s">
        <v>118</v>
      </c>
      <c r="D136" s="37">
        <v>300</v>
      </c>
      <c r="E136" s="38">
        <v>64</v>
      </c>
      <c r="F136" s="39"/>
      <c r="G136" s="37">
        <v>300</v>
      </c>
      <c r="H136" s="38">
        <v>64</v>
      </c>
      <c r="I136" s="39"/>
      <c r="J136" s="37">
        <v>0</v>
      </c>
      <c r="K136" s="38">
        <v>0</v>
      </c>
      <c r="L136" s="40"/>
      <c r="M136" s="41">
        <f t="shared" si="6"/>
        <v>0</v>
      </c>
      <c r="N136" s="41"/>
    </row>
    <row r="137" spans="2:14" x14ac:dyDescent="0.35">
      <c r="B137" s="4" t="s">
        <v>167</v>
      </c>
      <c r="C137" s="14" t="s">
        <v>112</v>
      </c>
      <c r="D137" s="37">
        <v>50</v>
      </c>
      <c r="E137" s="38">
        <v>20</v>
      </c>
      <c r="F137" s="39"/>
      <c r="G137" s="37">
        <v>50</v>
      </c>
      <c r="H137" s="38">
        <v>20</v>
      </c>
      <c r="I137" s="39"/>
      <c r="J137" s="37">
        <v>0</v>
      </c>
      <c r="K137" s="38">
        <v>0</v>
      </c>
      <c r="L137" s="40"/>
      <c r="M137" s="41">
        <f t="shared" si="6"/>
        <v>0</v>
      </c>
      <c r="N137" s="41"/>
    </row>
    <row r="138" spans="2:14" x14ac:dyDescent="0.35">
      <c r="B138" s="4" t="s">
        <v>85</v>
      </c>
      <c r="C138" s="14" t="s">
        <v>85</v>
      </c>
      <c r="D138" s="37"/>
      <c r="E138" s="38"/>
      <c r="F138" s="39"/>
      <c r="G138" s="37"/>
      <c r="H138" s="38"/>
      <c r="I138" s="39"/>
      <c r="J138" s="37"/>
      <c r="K138" s="38"/>
      <c r="L138" s="40"/>
      <c r="M138" s="41" t="str">
        <f t="shared" ref="M138:M153" si="12">IFERROR(J138/D138,"")</f>
        <v/>
      </c>
      <c r="N138" s="41" t="str">
        <f t="shared" si="10"/>
        <v/>
      </c>
    </row>
    <row r="139" spans="2:14" x14ac:dyDescent="0.35">
      <c r="B139" s="4"/>
      <c r="C139" s="13" t="s">
        <v>116</v>
      </c>
      <c r="D139" s="37"/>
      <c r="E139" s="38"/>
      <c r="F139" s="39"/>
      <c r="G139" s="37"/>
      <c r="H139" s="38"/>
      <c r="I139" s="39"/>
      <c r="J139" s="37"/>
      <c r="K139" s="38"/>
      <c r="L139" s="40"/>
      <c r="M139" s="41" t="str">
        <f t="shared" si="12"/>
        <v/>
      </c>
      <c r="N139" s="41" t="str">
        <f t="shared" si="10"/>
        <v/>
      </c>
    </row>
    <row r="140" spans="2:14" x14ac:dyDescent="0.35">
      <c r="B140" s="4" t="s">
        <v>168</v>
      </c>
      <c r="C140" s="14" t="s">
        <v>64</v>
      </c>
      <c r="D140" s="37">
        <v>142</v>
      </c>
      <c r="E140" s="38">
        <v>51</v>
      </c>
      <c r="F140" s="39"/>
      <c r="G140" s="37">
        <v>127</v>
      </c>
      <c r="H140" s="38">
        <v>51</v>
      </c>
      <c r="I140" s="39"/>
      <c r="J140" s="37">
        <v>0</v>
      </c>
      <c r="K140" s="38">
        <v>0</v>
      </c>
      <c r="L140" s="40"/>
      <c r="M140" s="41">
        <f t="shared" si="12"/>
        <v>0</v>
      </c>
      <c r="N140" s="41">
        <f t="shared" si="10"/>
        <v>0</v>
      </c>
    </row>
    <row r="141" spans="2:14" x14ac:dyDescent="0.35">
      <c r="B141" s="4" t="s">
        <v>169</v>
      </c>
      <c r="C141" s="14" t="s">
        <v>117</v>
      </c>
      <c r="D141" s="37">
        <v>135</v>
      </c>
      <c r="E141" s="38">
        <v>1401</v>
      </c>
      <c r="F141" s="39"/>
      <c r="G141" s="37">
        <v>135</v>
      </c>
      <c r="H141" s="38">
        <v>1401</v>
      </c>
      <c r="I141" s="39"/>
      <c r="J141" s="37">
        <v>0</v>
      </c>
      <c r="K141" s="38">
        <v>0</v>
      </c>
      <c r="L141" s="40"/>
      <c r="M141" s="41">
        <f t="shared" si="12"/>
        <v>0</v>
      </c>
      <c r="N141" s="41">
        <f t="shared" si="10"/>
        <v>0</v>
      </c>
    </row>
    <row r="142" spans="2:14" x14ac:dyDescent="0.35">
      <c r="B142" s="4" t="s">
        <v>170</v>
      </c>
      <c r="C142" s="14" t="s">
        <v>98</v>
      </c>
      <c r="D142" s="37">
        <v>468</v>
      </c>
      <c r="E142" s="38">
        <v>0</v>
      </c>
      <c r="F142" s="39"/>
      <c r="G142" s="37">
        <v>468</v>
      </c>
      <c r="H142" s="38">
        <v>0</v>
      </c>
      <c r="I142" s="39"/>
      <c r="J142" s="37">
        <v>0</v>
      </c>
      <c r="K142" s="38">
        <v>0</v>
      </c>
      <c r="L142" s="40"/>
      <c r="M142" s="41">
        <f t="shared" si="12"/>
        <v>0</v>
      </c>
      <c r="N142" s="41" t="str">
        <f t="shared" si="10"/>
        <v/>
      </c>
    </row>
    <row r="143" spans="2:14" x14ac:dyDescent="0.35">
      <c r="B143" s="4" t="s">
        <v>171</v>
      </c>
      <c r="C143" s="14" t="s">
        <v>111</v>
      </c>
      <c r="D143" s="37">
        <v>320</v>
      </c>
      <c r="E143" s="38">
        <v>99</v>
      </c>
      <c r="F143" s="39"/>
      <c r="G143" s="37">
        <v>320</v>
      </c>
      <c r="H143" s="38">
        <v>99</v>
      </c>
      <c r="I143" s="39"/>
      <c r="J143" s="37">
        <v>0</v>
      </c>
      <c r="K143" s="38">
        <v>0</v>
      </c>
      <c r="L143" s="40"/>
      <c r="M143" s="41">
        <f t="shared" si="12"/>
        <v>0</v>
      </c>
      <c r="N143" s="41">
        <f t="shared" si="10"/>
        <v>0</v>
      </c>
    </row>
    <row r="144" spans="2:14" x14ac:dyDescent="0.35">
      <c r="B144" s="4" t="s">
        <v>172</v>
      </c>
      <c r="C144" s="14" t="s">
        <v>100</v>
      </c>
      <c r="D144" s="37">
        <v>580</v>
      </c>
      <c r="E144" s="38">
        <v>0</v>
      </c>
      <c r="F144" s="39"/>
      <c r="G144" s="37">
        <v>580</v>
      </c>
      <c r="H144" s="38">
        <v>0</v>
      </c>
      <c r="I144" s="39"/>
      <c r="J144" s="37">
        <v>0</v>
      </c>
      <c r="K144" s="38">
        <v>0</v>
      </c>
      <c r="L144" s="40"/>
      <c r="M144" s="41">
        <f t="shared" si="12"/>
        <v>0</v>
      </c>
      <c r="N144" s="41" t="str">
        <f t="shared" si="10"/>
        <v/>
      </c>
    </row>
    <row r="145" spans="1:14" x14ac:dyDescent="0.35">
      <c r="B145" s="2" t="s">
        <v>62</v>
      </c>
      <c r="C145" s="13" t="s">
        <v>71</v>
      </c>
      <c r="D145" s="37"/>
      <c r="E145" s="38"/>
      <c r="F145" s="39"/>
      <c r="G145" s="37"/>
      <c r="H145" s="38"/>
      <c r="I145" s="39"/>
      <c r="J145" s="37"/>
      <c r="K145" s="38"/>
      <c r="L145" s="40"/>
      <c r="M145" s="41" t="str">
        <f t="shared" si="12"/>
        <v/>
      </c>
      <c r="N145" s="41" t="str">
        <f t="shared" si="10"/>
        <v/>
      </c>
    </row>
    <row r="146" spans="1:14" x14ac:dyDescent="0.35">
      <c r="B146" s="4" t="s">
        <v>122</v>
      </c>
      <c r="C146" s="14" t="s">
        <v>64</v>
      </c>
      <c r="D146" s="37">
        <v>90</v>
      </c>
      <c r="E146" s="38">
        <v>100</v>
      </c>
      <c r="F146" s="39"/>
      <c r="G146" s="37">
        <v>90</v>
      </c>
      <c r="H146" s="38">
        <v>100</v>
      </c>
      <c r="I146" s="39"/>
      <c r="J146" s="37">
        <v>0</v>
      </c>
      <c r="K146" s="38">
        <v>0</v>
      </c>
      <c r="L146" s="40"/>
      <c r="M146" s="41">
        <f t="shared" ref="M146" si="13">IFERROR(J146/D146,"")</f>
        <v>0</v>
      </c>
      <c r="N146" s="41">
        <f t="shared" si="10"/>
        <v>0</v>
      </c>
    </row>
    <row r="147" spans="1:14" ht="15" customHeight="1" x14ac:dyDescent="0.35">
      <c r="B147" s="4" t="s">
        <v>204</v>
      </c>
      <c r="C147" s="14" t="s">
        <v>117</v>
      </c>
      <c r="D147" s="37">
        <v>0</v>
      </c>
      <c r="E147" s="38">
        <v>0</v>
      </c>
      <c r="F147" s="39"/>
      <c r="G147" s="37">
        <v>0</v>
      </c>
      <c r="H147" s="38">
        <v>0</v>
      </c>
      <c r="I147" s="39"/>
      <c r="J147" s="37">
        <v>0</v>
      </c>
      <c r="K147" s="38">
        <v>0</v>
      </c>
      <c r="L147" s="40"/>
      <c r="M147" s="41" t="str">
        <f t="shared" si="12"/>
        <v/>
      </c>
      <c r="N147" s="41" t="str">
        <f t="shared" si="10"/>
        <v/>
      </c>
    </row>
    <row r="148" spans="1:14" ht="15" customHeight="1" x14ac:dyDescent="0.35">
      <c r="B148" s="4" t="s">
        <v>173</v>
      </c>
      <c r="C148" s="14" t="s">
        <v>98</v>
      </c>
      <c r="D148" s="37">
        <v>325</v>
      </c>
      <c r="E148" s="38">
        <v>174</v>
      </c>
      <c r="F148" s="39"/>
      <c r="G148" s="37">
        <v>325</v>
      </c>
      <c r="H148" s="38">
        <v>174</v>
      </c>
      <c r="I148" s="39"/>
      <c r="J148" s="37">
        <v>0</v>
      </c>
      <c r="K148" s="38">
        <v>0</v>
      </c>
      <c r="L148" s="40"/>
      <c r="M148" s="41">
        <f t="shared" si="12"/>
        <v>0</v>
      </c>
      <c r="N148" s="41">
        <f t="shared" si="10"/>
        <v>0</v>
      </c>
    </row>
    <row r="149" spans="1:14" ht="15" customHeight="1" x14ac:dyDescent="0.35">
      <c r="B149" s="4" t="s">
        <v>124</v>
      </c>
      <c r="C149" s="14" t="s">
        <v>100</v>
      </c>
      <c r="D149" s="37">
        <v>0</v>
      </c>
      <c r="E149" s="38">
        <v>0</v>
      </c>
      <c r="F149" s="39"/>
      <c r="G149" s="37">
        <v>0</v>
      </c>
      <c r="H149" s="38">
        <v>0</v>
      </c>
      <c r="I149" s="39"/>
      <c r="J149" s="37">
        <v>0</v>
      </c>
      <c r="K149" s="38">
        <v>0</v>
      </c>
      <c r="L149" s="40"/>
      <c r="M149" s="41" t="str">
        <f t="shared" si="12"/>
        <v/>
      </c>
      <c r="N149" s="41" t="str">
        <f t="shared" si="10"/>
        <v/>
      </c>
    </row>
    <row r="150" spans="1:14" ht="15" customHeight="1" x14ac:dyDescent="0.35">
      <c r="B150" s="4" t="s">
        <v>125</v>
      </c>
      <c r="C150" s="14" t="s">
        <v>118</v>
      </c>
      <c r="D150" s="37">
        <v>4658</v>
      </c>
      <c r="E150" s="38">
        <v>4360</v>
      </c>
      <c r="F150" s="39"/>
      <c r="G150" s="37">
        <v>4658</v>
      </c>
      <c r="H150" s="38">
        <v>4360</v>
      </c>
      <c r="I150" s="39"/>
      <c r="J150" s="37">
        <v>0</v>
      </c>
      <c r="K150" s="38">
        <v>0</v>
      </c>
      <c r="L150" s="40"/>
      <c r="M150" s="41">
        <f t="shared" si="12"/>
        <v>0</v>
      </c>
      <c r="N150" s="41">
        <f t="shared" si="10"/>
        <v>0</v>
      </c>
    </row>
    <row r="151" spans="1:14" ht="15" customHeight="1" x14ac:dyDescent="0.35">
      <c r="B151" s="4" t="s">
        <v>123</v>
      </c>
      <c r="C151" s="14" t="s">
        <v>126</v>
      </c>
      <c r="D151" s="37">
        <v>130</v>
      </c>
      <c r="E151" s="38">
        <v>139</v>
      </c>
      <c r="F151" s="39"/>
      <c r="G151" s="37">
        <v>130</v>
      </c>
      <c r="H151" s="38">
        <v>139</v>
      </c>
      <c r="I151" s="39"/>
      <c r="J151" s="37">
        <v>0</v>
      </c>
      <c r="K151" s="38">
        <v>0</v>
      </c>
      <c r="L151" s="40"/>
      <c r="M151" s="41">
        <f t="shared" si="12"/>
        <v>0</v>
      </c>
      <c r="N151" s="41"/>
    </row>
    <row r="152" spans="1:14" x14ac:dyDescent="0.35">
      <c r="B152" s="4" t="s">
        <v>85</v>
      </c>
      <c r="C152" s="14" t="s">
        <v>85</v>
      </c>
      <c r="D152" s="37"/>
      <c r="E152" s="38"/>
      <c r="F152" s="39"/>
      <c r="G152" s="37"/>
      <c r="H152" s="38"/>
      <c r="I152" s="39"/>
      <c r="J152" s="37"/>
      <c r="K152" s="38"/>
      <c r="L152" s="40"/>
      <c r="M152" s="41" t="str">
        <f t="shared" si="12"/>
        <v/>
      </c>
      <c r="N152" s="41" t="str">
        <f t="shared" si="10"/>
        <v/>
      </c>
    </row>
    <row r="153" spans="1:14" ht="15" thickBot="1" x14ac:dyDescent="0.4">
      <c r="B153" s="5"/>
      <c r="C153" s="16" t="s">
        <v>30</v>
      </c>
      <c r="D153" s="32">
        <f>SUM(D131:D152)</f>
        <v>7467</v>
      </c>
      <c r="E153" s="32">
        <f t="shared" ref="E153:K153" si="14">SUM(E131:E152)</f>
        <v>6523</v>
      </c>
      <c r="F153" s="31">
        <f t="shared" si="14"/>
        <v>0</v>
      </c>
      <c r="G153" s="32">
        <f>SUM(G131:G152)</f>
        <v>7452</v>
      </c>
      <c r="H153" s="32">
        <f t="shared" si="14"/>
        <v>6523</v>
      </c>
      <c r="I153" s="31">
        <f t="shared" si="14"/>
        <v>0</v>
      </c>
      <c r="J153" s="32">
        <f>SUM(J131:J152)</f>
        <v>0</v>
      </c>
      <c r="K153" s="32">
        <f t="shared" si="14"/>
        <v>0</v>
      </c>
      <c r="L153" s="33" t="str">
        <f t="shared" si="9"/>
        <v/>
      </c>
      <c r="M153" s="60">
        <f t="shared" si="12"/>
        <v>0</v>
      </c>
      <c r="N153" s="34">
        <f t="shared" si="10"/>
        <v>0</v>
      </c>
    </row>
    <row r="154" spans="1:14" ht="15" thickBot="1" x14ac:dyDescent="0.4">
      <c r="D154" s="35"/>
      <c r="E154" s="35"/>
      <c r="F154" s="35"/>
      <c r="G154" s="35"/>
      <c r="H154" s="35"/>
      <c r="I154" s="35"/>
      <c r="J154" s="35"/>
      <c r="K154" s="35"/>
      <c r="L154" s="36"/>
      <c r="M154" s="36"/>
      <c r="N154" s="36"/>
    </row>
    <row r="155" spans="1:14" ht="15" thickBot="1" x14ac:dyDescent="0.4">
      <c r="C155" s="11" t="s">
        <v>65</v>
      </c>
      <c r="D155" s="22">
        <f>IFERROR(SUM(D41+D56+D98+D129+D153),"")</f>
        <v>188085</v>
      </c>
      <c r="E155" s="23">
        <f>IFERROR(SUM(E41+E56+E98+E129+E153),"")</f>
        <v>195424</v>
      </c>
      <c r="F155" s="24">
        <f>IFERROR(E155/D155,"")</f>
        <v>1.0390195922056518</v>
      </c>
      <c r="G155" s="22">
        <f>IFERROR(SUM(G41+G56+G98+G129+G153),"")</f>
        <v>185558</v>
      </c>
      <c r="H155" s="23">
        <f>IFERROR(SUM(H41+H56+H98+H129+H153),"")</f>
        <v>185354</v>
      </c>
      <c r="I155" s="24">
        <f>IFERROR(H155/G155,"")</f>
        <v>0.99890061328533397</v>
      </c>
      <c r="J155" s="22">
        <f>IFERROR(SUM(J41+J56+J98+J129+J153),"")</f>
        <v>757</v>
      </c>
      <c r="K155" s="23">
        <f>IFERROR(SUM(K41+K56+K98+K129+K153),"")</f>
        <v>701</v>
      </c>
      <c r="L155" s="25">
        <f>IFERROR(K155/J155,"")</f>
        <v>0.92602377807133418</v>
      </c>
      <c r="M155" s="61">
        <f>IFERROR(J155/D155,"")</f>
        <v>4.0247760321131401E-3</v>
      </c>
      <c r="N155" s="25" t="str">
        <f>IFERROR(#REF!/K155,"")</f>
        <v/>
      </c>
    </row>
    <row r="156" spans="1:14" x14ac:dyDescent="0.35">
      <c r="A156" s="7" t="s">
        <v>88</v>
      </c>
      <c r="C156" s="57"/>
    </row>
  </sheetData>
  <mergeCells count="7">
    <mergeCell ref="B1:N1"/>
    <mergeCell ref="J3:L3"/>
    <mergeCell ref="M3:N3"/>
    <mergeCell ref="B3:B4"/>
    <mergeCell ref="C3:C4"/>
    <mergeCell ref="G3:I3"/>
    <mergeCell ref="D3:F3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Blazuti Barreto Goncalves</dc:creator>
  <cp:lastModifiedBy>Kellen Cristina Pereira Campagnaro</cp:lastModifiedBy>
  <cp:lastPrinted>2018-07-09T14:20:21Z</cp:lastPrinted>
  <dcterms:created xsi:type="dcterms:W3CDTF">2018-07-06T14:18:48Z</dcterms:created>
  <dcterms:modified xsi:type="dcterms:W3CDTF">2021-08-17T21:34:24Z</dcterms:modified>
</cp:coreProperties>
</file>